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80" windowWidth="14475" windowHeight="7260" firstSheet="1" activeTab="3"/>
  </bookViews>
  <sheets>
    <sheet name="1108學年各處室行政及教學業務費分配表" sheetId="1" r:id="rId1"/>
    <sheet name="2.表格填寫注意事項" sheetId="2" r:id="rId2"/>
    <sheet name="3會計科目定義" sheetId="3" r:id="rId3"/>
    <sheet name="4.經常門分支計劃概算表" sheetId="4" r:id="rId4"/>
    <sheet name="5.經常門預算總表" sheetId="5" r:id="rId5"/>
    <sheet name="6.資本門(不含補助案" sheetId="6" r:id="rId6"/>
    <sheet name="7.政府補助款統計表" sheetId="7" r:id="rId7"/>
    <sheet name="8.政府補助款(資本門明細表" sheetId="8" r:id="rId8"/>
    <sheet name="9.由處室提供校舍修繕統計用(由本室送交總務處用" sheetId="9" r:id="rId9"/>
    <sheet name="10.經常門分支計畫概算表(範例)" sheetId="10" r:id="rId10"/>
    <sheet name="11.經常門預算總表(範例)" sheetId="11" r:id="rId11"/>
  </sheets>
  <externalReferences>
    <externalReference r:id="rId14"/>
    <externalReference r:id="rId15"/>
    <externalReference r:id="rId16"/>
  </externalReferences>
  <definedNames>
    <definedName name="_xlnm.Print_Area" localSheetId="4">'5.經常門預算總表'!$A$1:$E$40</definedName>
    <definedName name="組別">'[1]處室組別名稱'!$B$2:$B$29</definedName>
    <definedName name="預算科目名稱">'[1]經常門預算總表'!$B$3:$B$21</definedName>
  </definedNames>
  <calcPr fullCalcOnLoad="1"/>
</workbook>
</file>

<file path=xl/sharedStrings.xml><?xml version="1.0" encoding="utf-8"?>
<sst xmlns="http://schemas.openxmlformats.org/spreadsheetml/2006/main" count="711" uniqueCount="441">
  <si>
    <t>序號</t>
  </si>
  <si>
    <t>備註</t>
  </si>
  <si>
    <t>備註</t>
  </si>
  <si>
    <t>設備名稱</t>
  </si>
  <si>
    <t>用途及說明</t>
  </si>
  <si>
    <t>單位</t>
  </si>
  <si>
    <t>數量</t>
  </si>
  <si>
    <t>單價</t>
  </si>
  <si>
    <t>預算金額</t>
  </si>
  <si>
    <t>備註</t>
  </si>
  <si>
    <t>合            計</t>
  </si>
  <si>
    <t>附註：</t>
  </si>
  <si>
    <t>　　　</t>
  </si>
  <si>
    <t>編號</t>
  </si>
  <si>
    <t>預算科目名稱</t>
  </si>
  <si>
    <t>附註：</t>
  </si>
  <si>
    <t>（1）本表請填寫經常性費用及消耗性物品支出。</t>
  </si>
  <si>
    <t xml:space="preserve">      </t>
  </si>
  <si>
    <t>序號</t>
  </si>
  <si>
    <t>組別</t>
  </si>
  <si>
    <t>分支計畫名稱
（科目名稱）</t>
  </si>
  <si>
    <t>內容說明</t>
  </si>
  <si>
    <t>預算金額</t>
  </si>
  <si>
    <t xml:space="preserve"> 合   計</t>
  </si>
  <si>
    <t>組別</t>
  </si>
  <si>
    <t>人事室</t>
  </si>
  <si>
    <t>凡辦公用品、事務用品、行政用品等屬之。</t>
  </si>
  <si>
    <t>總務處</t>
  </si>
  <si>
    <t>定義</t>
  </si>
  <si>
    <t>教職員工按規定提撥退休金。</t>
  </si>
  <si>
    <t>報紙期刊訂閱等費用。</t>
  </si>
  <si>
    <t>凡因業務所需支付之郵資、匯費等屬之。</t>
  </si>
  <si>
    <t>各項設備耗材、修繕、保養及維護等費用。</t>
  </si>
  <si>
    <t>體育相關用品及耗材等費用。</t>
  </si>
  <si>
    <t>籃球、羽球、運動防護用品、體育用品耗材…等。</t>
  </si>
  <si>
    <t>學務處</t>
  </si>
  <si>
    <t>水費及電費。</t>
  </si>
  <si>
    <t>教職員工福利相關費用</t>
  </si>
  <si>
    <t>一、經常門</t>
  </si>
  <si>
    <t>項次</t>
  </si>
  <si>
    <t>會計名稱</t>
  </si>
  <si>
    <t>撰寫包含內容</t>
  </si>
  <si>
    <t>編列處室</t>
  </si>
  <si>
    <t>人事費</t>
  </si>
  <si>
    <t>教職員工按規定核撥薪津、保險費。</t>
  </si>
  <si>
    <t>人事室</t>
  </si>
  <si>
    <t>各項鐘點費</t>
  </si>
  <si>
    <t>各處室</t>
  </si>
  <si>
    <t>退休撫恤費</t>
  </si>
  <si>
    <t>人事室 總務處</t>
  </si>
  <si>
    <t>獎勵金</t>
  </si>
  <si>
    <t>文具用品</t>
  </si>
  <si>
    <t>筆、膠水、膠帶、剪刀、印章、釘書機、訂書針、迴紋針、橡皮擦、橡皮筋、長尾夾、壁報粉彩紙、檔案夾…等。</t>
  </si>
  <si>
    <t>印刷費</t>
  </si>
  <si>
    <t>報紙期刊費</t>
  </si>
  <si>
    <t>報章雜誌、公告期刊、報紙..等</t>
  </si>
  <si>
    <t>總務處</t>
  </si>
  <si>
    <t>郵電費</t>
  </si>
  <si>
    <t>郵資、電話費</t>
  </si>
  <si>
    <t>水電費</t>
  </si>
  <si>
    <t>水費、電費</t>
  </si>
  <si>
    <t>體育用品費</t>
  </si>
  <si>
    <t>設備修繕維護費</t>
  </si>
  <si>
    <t>校舍維護費</t>
  </si>
  <si>
    <t xml:space="preserve">總務處 </t>
  </si>
  <si>
    <t>燃料費</t>
  </si>
  <si>
    <t>需由加油站取得油品之費用</t>
  </si>
  <si>
    <t>所有的油料款(EX:汽車加油.割草機等油料費用</t>
  </si>
  <si>
    <t>稅捐</t>
  </si>
  <si>
    <t>繳納國稅及地方稅款等項</t>
  </si>
  <si>
    <t>燃料稅、牌照稅、房屋稅、地價稅…等</t>
  </si>
  <si>
    <t>雜項支出</t>
  </si>
  <si>
    <t>凡無法歸列於上列科目內皆屬之</t>
  </si>
  <si>
    <t>校長室</t>
  </si>
  <si>
    <t>教職員工因公務奉准出差等所需之費用。</t>
  </si>
  <si>
    <t>依本校教職員工差旅費辦法支付支費用…等。</t>
  </si>
  <si>
    <t>學生獎助學金</t>
  </si>
  <si>
    <t>服務學生獎學金(Ex.廚餘回收獎學金、禮拜堂工讀生…等)、各項學生獎學金辦法獎學金之支出(各班前三名、全民英檢獎學金、牧家子女獎學金、橄欖球隊學生就讀獎學金、小學部舊生弟妹減免獎學金…等</t>
  </si>
  <si>
    <t>凡須送廠商印製之各項表單、資料、手冊…等影印印刷費用</t>
  </si>
  <si>
    <t>名片、獎狀、試卷袋、公文封、信封、收據、海報、教室日誌、學生證、..等。</t>
  </si>
  <si>
    <t>由人事室統籌編列。</t>
  </si>
  <si>
    <t>假日工作津貼、印宣傳單、海報、寫生用紙、誤餐費…等</t>
  </si>
  <si>
    <t>美術班</t>
  </si>
  <si>
    <t>假日工作津貼、印宣傳單、誤餐費…等</t>
  </si>
  <si>
    <t>音樂班</t>
  </si>
  <si>
    <t>石灰粉、錦旗、礦泉水、教職員便當、藥彈…等</t>
  </si>
  <si>
    <t>畢業典禮相關費用</t>
  </si>
  <si>
    <t>歡送畢業生活動相關費用、畢業典禮相關活動</t>
  </si>
  <si>
    <t>國中部</t>
  </si>
  <si>
    <t>國中部招生系列活動</t>
  </si>
  <si>
    <t>小學部招生系列活動</t>
  </si>
  <si>
    <t>佈道大會相關活動</t>
  </si>
  <si>
    <t>講員費、道具費…等</t>
  </si>
  <si>
    <t>校牧室</t>
  </si>
  <si>
    <t>聖誕節活動</t>
  </si>
  <si>
    <t>外師研習活動</t>
  </si>
  <si>
    <t>英文科</t>
  </si>
  <si>
    <t>※專案除上項所列資料外，如需增加科目請自行增列並請與會計室連絡。</t>
  </si>
  <si>
    <t>相關費用支出</t>
  </si>
  <si>
    <t>設備組</t>
  </si>
  <si>
    <t>視狀況編列</t>
  </si>
  <si>
    <t>點燈相關費用、聖誕糕、聖誕節當天活動相關支出…等</t>
  </si>
  <si>
    <t>預算表填寫注意事項</t>
  </si>
  <si>
    <t>教師差旅費</t>
  </si>
  <si>
    <t>（3）本表可自行依需求增刪「列數」。</t>
  </si>
  <si>
    <t>合計</t>
  </si>
  <si>
    <t>總計</t>
  </si>
  <si>
    <t>一.經常門</t>
  </si>
  <si>
    <t>二.專案</t>
  </si>
  <si>
    <t>2.</t>
  </si>
  <si>
    <t>3.</t>
  </si>
  <si>
    <t>4.</t>
  </si>
  <si>
    <t>5.</t>
  </si>
  <si>
    <t>6.</t>
  </si>
  <si>
    <t>預　算　科　目　名　稱　定　義</t>
  </si>
  <si>
    <t>1.</t>
  </si>
  <si>
    <r>
      <t>所有表格請勿更改版面配置、字型、字型大小、儲存格格式、欄寬及列高</t>
    </r>
    <r>
      <rPr>
        <sz val="16"/>
        <color indexed="8"/>
        <rFont val="標楷體"/>
        <family val="4"/>
      </rPr>
      <t>。</t>
    </r>
  </si>
  <si>
    <r>
      <t>請勿</t>
    </r>
    <r>
      <rPr>
        <sz val="16"/>
        <color indexed="8"/>
        <rFont val="標楷體"/>
        <family val="4"/>
      </rPr>
      <t>自行</t>
    </r>
    <r>
      <rPr>
        <b/>
        <sz val="16"/>
        <color indexed="10"/>
        <rFont val="標楷體"/>
        <family val="4"/>
      </rPr>
      <t>增設「欄位」</t>
    </r>
    <r>
      <rPr>
        <sz val="16"/>
        <color indexed="8"/>
        <rFont val="標楷體"/>
        <family val="4"/>
      </rPr>
      <t>。</t>
    </r>
  </si>
  <si>
    <r>
      <t>經常門</t>
    </r>
    <r>
      <rPr>
        <b/>
        <sz val="16"/>
        <color indexed="10"/>
        <rFont val="標楷體"/>
        <family val="4"/>
      </rPr>
      <t>分支概況表可</t>
    </r>
    <r>
      <rPr>
        <sz val="16"/>
        <color indexed="8"/>
        <rFont val="標楷體"/>
        <family val="4"/>
      </rPr>
      <t>依需求</t>
    </r>
    <r>
      <rPr>
        <b/>
        <sz val="16"/>
        <color indexed="10"/>
        <rFont val="標楷體"/>
        <family val="4"/>
      </rPr>
      <t>增刪「列數」</t>
    </r>
    <r>
      <rPr>
        <sz val="16"/>
        <color indexed="8"/>
        <rFont val="標楷體"/>
        <family val="4"/>
      </rPr>
      <t>。</t>
    </r>
  </si>
  <si>
    <t>福利金</t>
  </si>
  <si>
    <t>核撥予老師的獎勵金</t>
  </si>
  <si>
    <t>不含教科書款中向學生收取之費用</t>
  </si>
  <si>
    <t>不含校慶禮拜講員費及園遊會活動費</t>
  </si>
  <si>
    <t>填寫處室</t>
  </si>
  <si>
    <r>
      <t>1.各處室有關資訊設備維護耗材等費用，請提列預算送資訊室，由資訊室統籌後再行編列。                        2.印表機碳粉、墨水夾等耗材等費用，</t>
    </r>
    <r>
      <rPr>
        <sz val="12"/>
        <color indexed="10"/>
        <rFont val="標楷體"/>
        <family val="4"/>
      </rPr>
      <t>由總務處統籌編列</t>
    </r>
    <r>
      <rPr>
        <sz val="12"/>
        <color indexed="8"/>
        <rFont val="標楷體"/>
        <family val="4"/>
      </rPr>
      <t xml:space="preserve">。
</t>
    </r>
  </si>
  <si>
    <r>
      <t>各處室提列預算送總務處文書組，</t>
    </r>
    <r>
      <rPr>
        <sz val="12"/>
        <color indexed="10"/>
        <rFont val="標楷體"/>
        <family val="4"/>
      </rPr>
      <t>由文書組統籌彙整再行編列</t>
    </r>
    <r>
      <rPr>
        <sz val="12"/>
        <color indexed="8"/>
        <rFont val="標楷體"/>
        <family val="4"/>
      </rPr>
      <t>。</t>
    </r>
  </si>
  <si>
    <r>
      <t>各處室提列預算送總務處庶務組，</t>
    </r>
    <r>
      <rPr>
        <sz val="12"/>
        <color indexed="10"/>
        <rFont val="標楷體"/>
        <family val="4"/>
      </rPr>
      <t>由庶務組統籌</t>
    </r>
    <r>
      <rPr>
        <sz val="12"/>
        <color indexed="8"/>
        <rFont val="標楷體"/>
        <family val="4"/>
      </rPr>
      <t>後再行編列。</t>
    </r>
  </si>
  <si>
    <t>公關室</t>
  </si>
  <si>
    <t>含師生大禮拜費用</t>
  </si>
  <si>
    <t>專案名程</t>
  </si>
  <si>
    <t>會計代碼</t>
  </si>
  <si>
    <t>依需求編列活動項目相關費用支出</t>
  </si>
  <si>
    <t>特殊慶典活動</t>
  </si>
  <si>
    <t>51A09</t>
  </si>
  <si>
    <t>馬偕盃寫生比賽活動</t>
  </si>
  <si>
    <t>馬偕盃音樂比賽活動</t>
  </si>
  <si>
    <t>51702系列</t>
  </si>
  <si>
    <t>海外交流活動</t>
  </si>
  <si>
    <t>自強活動</t>
  </si>
  <si>
    <r>
      <t>團費(含車資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保險費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房價…等)</t>
    </r>
  </si>
  <si>
    <t>教官室</t>
  </si>
  <si>
    <t>小學部</t>
  </si>
  <si>
    <t>校外科展活動</t>
  </si>
  <si>
    <t>(專案名稱1)</t>
  </si>
  <si>
    <t>(專案名稱2)</t>
  </si>
  <si>
    <t>(專案名稱3)</t>
  </si>
  <si>
    <t>北台灣宣教報告翻譯.審查.印刷等費用</t>
  </si>
  <si>
    <t>校本課程</t>
  </si>
  <si>
    <t>公關室</t>
  </si>
  <si>
    <t>二、專案計畫(相關辦法請於活動前提交簽核及檢附概算表)</t>
  </si>
  <si>
    <t>性平.霸凌等案件</t>
  </si>
  <si>
    <t>彈性收費</t>
  </si>
  <si>
    <t>校刊.社團.簿冊等三項</t>
  </si>
  <si>
    <t>訓育組 活動組 總務處</t>
  </si>
  <si>
    <t>彈性收費費用</t>
  </si>
  <si>
    <t>107學年度起彈性項目</t>
  </si>
  <si>
    <t>退休人員慰問金、資深獎牌(獎金)、三節慰問金…等‧</t>
  </si>
  <si>
    <t>教職員工退休撫恤費、公保年金…等</t>
  </si>
  <si>
    <t>各處室</t>
  </si>
  <si>
    <t>總務處
圖書館 小學部</t>
  </si>
  <si>
    <t>（1）本表可自行依需求增刪「列數」。</t>
  </si>
  <si>
    <t>處室別</t>
  </si>
  <si>
    <t>補助款名稱</t>
  </si>
  <si>
    <t>鐘點費(1)</t>
  </si>
  <si>
    <t>鐘點費(2)</t>
  </si>
  <si>
    <t>各處室</t>
  </si>
  <si>
    <t>核發咖啡券之獎學金(語文競賽..等</t>
  </si>
  <si>
    <t xml:space="preserve">命題費.閱卷費.各學程學科教學研究費.考生服務隊…等 </t>
  </si>
  <si>
    <t>薪津、考核獎金、年終獎金、各項學校負擔之保險費…等</t>
  </si>
  <si>
    <t>各處已制定辦法之教師獎勵金、特別獎勵金</t>
  </si>
  <si>
    <t>獎助學金(1)</t>
  </si>
  <si>
    <t>獎助學金(2)</t>
  </si>
  <si>
    <t>高中部招生系列活動</t>
  </si>
  <si>
    <t>拜訪、假日工作津貼、印宣傳單、海報、誤餐…等</t>
  </si>
  <si>
    <t>拜訪、假日工作津貼、印宣傳單、海報、誤餐…等(含小五小六獎學金)</t>
  </si>
  <si>
    <t>體育組 小學部</t>
  </si>
  <si>
    <t xml:space="preserve">訓育組 </t>
  </si>
  <si>
    <t>註冊組</t>
  </si>
  <si>
    <t>全校教職員工作研討會議</t>
  </si>
  <si>
    <t>工作研討會議</t>
  </si>
  <si>
    <t>由當年度工作研討會承辦處室辦理</t>
  </si>
  <si>
    <t>各處室</t>
  </si>
  <si>
    <t>各處室輪流承辦</t>
  </si>
  <si>
    <t xml:space="preserve">教務處 </t>
  </si>
  <si>
    <t>會計科目</t>
  </si>
  <si>
    <t>（2）本表可自行依需求增刪「列數」。</t>
  </si>
  <si>
    <t>（1）會計科目由總務處填寫(財編3-機械儀器及設備  4及5-其他設備  。</t>
  </si>
  <si>
    <t>財產名稱</t>
  </si>
  <si>
    <t>（2）本表不含補助款之資本門明細。</t>
  </si>
  <si>
    <t>教務處、學務處、國小部等三處需另填寫檔案(二)：「處室統計表」及「處室明細表」</t>
  </si>
  <si>
    <t>經常門補助金額</t>
  </si>
  <si>
    <t>資本門補助金額</t>
  </si>
  <si>
    <t>補助款名稱</t>
  </si>
  <si>
    <t>建築物維護工程費</t>
  </si>
  <si>
    <t>不含印刷用紙.版紙.油墨.影印紙.影印機租賃計張...等(由代收代辦處理)</t>
  </si>
  <si>
    <t>地磚整修工程費、照明工程費、油漆粉刷工程費、廁所整建工程費、辦公室整修工程費…等工程費。</t>
  </si>
  <si>
    <t>不含多元課程額外收費的部分,指每月固定支出之鐘點費</t>
  </si>
  <si>
    <t>非每月固定支出之鐘點費</t>
  </si>
  <si>
    <t>平日超鐘點、兼任教師鐘點、外師鐘點、學藝費鐘點、安親班津貼、課後才藝...等</t>
  </si>
  <si>
    <t>各處室</t>
  </si>
  <si>
    <t>減免學雜費.榮譽工讀生</t>
  </si>
  <si>
    <t>運動會活動</t>
  </si>
  <si>
    <r>
      <t>資訊耗材及</t>
    </r>
    <r>
      <rPr>
        <sz val="12"/>
        <color indexed="8"/>
        <rFont val="標楷體"/>
        <family val="4"/>
      </rPr>
      <t>維護</t>
    </r>
    <r>
      <rPr>
        <sz val="12"/>
        <color indexed="8"/>
        <rFont val="標楷體"/>
        <family val="4"/>
      </rPr>
      <t>、校園設備耗材及維護、電話總機耗材及維護、飲水機耗材及維護、五金材料費、水電材料費、消防設備維護、電梯保養維護、運動器材維護、校園植栽維護、處室軟體維護費…等費用。</t>
    </r>
  </si>
  <si>
    <t>外籍教師認識台灣環境研習活動</t>
  </si>
  <si>
    <t>含小學部外籍教師</t>
  </si>
  <si>
    <r>
      <t>各處室需填寫檔案(一)：</t>
    </r>
    <r>
      <rPr>
        <sz val="16"/>
        <color indexed="10"/>
        <rFont val="標楷體"/>
        <family val="4"/>
      </rPr>
      <t>「</t>
    </r>
    <r>
      <rPr>
        <b/>
        <u val="double"/>
        <sz val="16"/>
        <color indexed="10"/>
        <rFont val="標楷體"/>
        <family val="4"/>
      </rPr>
      <t>資本門總表</t>
    </r>
    <r>
      <rPr>
        <sz val="16"/>
        <color indexed="10"/>
        <rFont val="標楷體"/>
        <family val="4"/>
      </rPr>
      <t>」</t>
    </r>
    <r>
      <rPr>
        <sz val="16"/>
        <color indexed="8"/>
        <rFont val="標楷體"/>
        <family val="4"/>
      </rPr>
      <t>、「</t>
    </r>
    <r>
      <rPr>
        <b/>
        <u val="double"/>
        <sz val="16"/>
        <color indexed="10"/>
        <rFont val="標楷體"/>
        <family val="4"/>
      </rPr>
      <t>經常門預算總表</t>
    </r>
    <r>
      <rPr>
        <sz val="16"/>
        <color indexed="10"/>
        <rFont val="標楷體"/>
        <family val="4"/>
      </rPr>
      <t>」</t>
    </r>
    <r>
      <rPr>
        <sz val="16"/>
        <color indexed="8"/>
        <rFont val="標楷體"/>
        <family val="4"/>
      </rPr>
      <t>及</t>
    </r>
    <r>
      <rPr>
        <b/>
        <sz val="16"/>
        <color indexed="10"/>
        <rFont val="標楷體"/>
        <family val="4"/>
      </rPr>
      <t>「經常門分支概況表」、「政府補助款總表」及「政府補助款資本門明細表」</t>
    </r>
    <r>
      <rPr>
        <b/>
        <sz val="16"/>
        <rFont val="標楷體"/>
        <family val="4"/>
      </rPr>
      <t>。</t>
    </r>
  </si>
  <si>
    <t>（3）各項預算經彙整調整後，呈報董事會核准後實施。</t>
  </si>
  <si>
    <t>（2）各項預算經彙整調整後，呈報董事會核准後實施。</t>
  </si>
  <si>
    <t>（4）各項預算經彙整調整後，呈報董事會核准後實施。</t>
  </si>
  <si>
    <t>加拿大、菲律賓、韓國…等姐妹校訪問交流活動</t>
  </si>
  <si>
    <t>含國中部.小學部及校牧室畢業禮拜費用</t>
  </si>
  <si>
    <t xml:space="preserve">淡江高級中學 108學年度  xxx處(室)  資本門  預算分支計畫概況表   </t>
  </si>
  <si>
    <r>
      <t>淡江高級中學 108學年度  xx處(</t>
    </r>
    <r>
      <rPr>
        <b/>
        <sz val="12"/>
        <rFont val="標楷體"/>
        <family val="4"/>
      </rPr>
      <t xml:space="preserve">室)  </t>
    </r>
    <r>
      <rPr>
        <sz val="12"/>
        <rFont val="標楷體"/>
        <family val="4"/>
      </rPr>
      <t xml:space="preserve">  預算分支計畫概況表   </t>
    </r>
  </si>
  <si>
    <t xml:space="preserve">淡江高級中學 108學年度  xxx處 xxx組  預算分支計畫總表 </t>
  </si>
  <si>
    <t xml:space="preserve">淡江高級中學 108學年度  xxx處(室)  補助款資本門明細表   </t>
  </si>
  <si>
    <r>
      <t>各處室提列預算，</t>
    </r>
    <r>
      <rPr>
        <sz val="12"/>
        <color indexed="10"/>
        <rFont val="標楷體"/>
        <family val="4"/>
      </rPr>
      <t>由總務處統籌</t>
    </r>
    <r>
      <rPr>
        <sz val="12"/>
        <color indexed="8"/>
        <rFont val="標楷體"/>
        <family val="4"/>
      </rPr>
      <t>彙整再行編列。</t>
    </r>
  </si>
  <si>
    <t>序號</t>
  </si>
  <si>
    <t>組別</t>
  </si>
  <si>
    <t>會科代碼</t>
  </si>
  <si>
    <t>分支計畫名稱
（科目名稱）</t>
  </si>
  <si>
    <t>內容說明</t>
  </si>
  <si>
    <t>預算金額</t>
  </si>
  <si>
    <t>備註</t>
  </si>
  <si>
    <t>舍務處</t>
  </si>
  <si>
    <t>校舍維護費</t>
  </si>
  <si>
    <t>男生宿舍寢室整修</t>
  </si>
  <si>
    <t>間</t>
  </si>
  <si>
    <t>女生宿舍浴室內裝整修</t>
  </si>
  <si>
    <t>男女球隊宿舍油漆</t>
  </si>
  <si>
    <t>式</t>
  </si>
  <si>
    <t>合計</t>
  </si>
  <si>
    <t>（1）目前已確定之補助案(執行期程在108年08年01至109年07月31日期間)。</t>
  </si>
  <si>
    <r>
      <t xml:space="preserve">淡江高級中學 108學年度   舍務   </t>
    </r>
    <r>
      <rPr>
        <b/>
        <sz val="14"/>
        <rFont val="標楷體"/>
        <family val="4"/>
      </rPr>
      <t xml:space="preserve">處(室) </t>
    </r>
    <r>
      <rPr>
        <sz val="14"/>
        <rFont val="標楷體"/>
        <family val="4"/>
      </rPr>
      <t xml:space="preserve">     </t>
    </r>
    <r>
      <rPr>
        <b/>
        <sz val="14"/>
        <rFont val="標楷體"/>
        <family val="4"/>
      </rPr>
      <t>組</t>
    </r>
    <r>
      <rPr>
        <sz val="14"/>
        <rFont val="標楷體"/>
        <family val="4"/>
      </rPr>
      <t xml:space="preserve">   經常門預算分支計畫概況表   </t>
    </r>
  </si>
  <si>
    <t>會科代碼</t>
  </si>
  <si>
    <t>序號</t>
  </si>
  <si>
    <t>組別</t>
  </si>
  <si>
    <t>會科代碼</t>
  </si>
  <si>
    <t>分支計畫名稱
（科目名稱）</t>
  </si>
  <si>
    <t>內容說明</t>
  </si>
  <si>
    <t>預算金額</t>
  </si>
  <si>
    <t>備註</t>
  </si>
  <si>
    <t>國中部</t>
  </si>
  <si>
    <t>鐘點費</t>
  </si>
  <si>
    <t>107年國中教育會考考生服務隊費用</t>
  </si>
  <si>
    <t>位</t>
  </si>
  <si>
    <t>5130209</t>
  </si>
  <si>
    <t>108學年度國一新生報到－假日工作津貼</t>
  </si>
  <si>
    <t>箱</t>
  </si>
  <si>
    <t>個</t>
  </si>
  <si>
    <t>5130203</t>
  </si>
  <si>
    <t>印刷費</t>
  </si>
  <si>
    <t>108學年度國一新生手冊</t>
  </si>
  <si>
    <t>本</t>
  </si>
  <si>
    <t>108學年度國一新生登記抽籤卡</t>
  </si>
  <si>
    <t>張</t>
  </si>
  <si>
    <t>2140106</t>
  </si>
  <si>
    <t>獎助學金</t>
  </si>
  <si>
    <t>國中部模擬考(國三)</t>
  </si>
  <si>
    <t>次</t>
  </si>
  <si>
    <t>51401</t>
  </si>
  <si>
    <t>獎助學金</t>
  </si>
  <si>
    <t>107學年度上學期國一、二、三
「在校成績優異」獎學金</t>
  </si>
  <si>
    <t>106學年度下學期(升)國二、國三「在校成績優異」獎學金</t>
  </si>
  <si>
    <t>105學年度入學「小五小六獎學金」
--續領(107學年度上學期)-國三</t>
  </si>
  <si>
    <t>106學年度入學「小五小六獎學金」
--續領(107學年度上學期)-國二</t>
  </si>
  <si>
    <t>107學年度入學「小五小六獎學金」
(107學年度上學期)-國一</t>
  </si>
  <si>
    <t>106學年度入學「小五小六獎學金」
--續領(107學年度下學期)-國二</t>
  </si>
  <si>
    <t>107學年度入學「小五小六獎學金」
--續領(107學年度下學期)-國一</t>
  </si>
  <si>
    <t>105學年度小六直升國一獎學金</t>
  </si>
  <si>
    <t>獎勵金</t>
  </si>
  <si>
    <t>5130102</t>
  </si>
  <si>
    <t>招生宣導</t>
  </si>
  <si>
    <t>107學年度到各校招生宣導工作津貼</t>
  </si>
  <si>
    <t>招生宣導</t>
  </si>
  <si>
    <t>107學年度到各校招生宣導工作津貼-外師</t>
  </si>
  <si>
    <t>107學年度到各校招生宣導工作-學生誤餐費</t>
  </si>
  <si>
    <t>位</t>
  </si>
  <si>
    <t>招生-資料印製</t>
  </si>
  <si>
    <t>招生筆</t>
  </si>
  <si>
    <t>支</t>
  </si>
  <si>
    <t>招生簡章</t>
  </si>
  <si>
    <t>招生資料夾</t>
  </si>
  <si>
    <t>招生便利貼</t>
  </si>
  <si>
    <t>招生-國小到校參觀</t>
  </si>
  <si>
    <t>給各國小老師、主任咖啡券</t>
  </si>
  <si>
    <t>招生-國小到校參觀</t>
  </si>
  <si>
    <t>給各國小學生餅乾，22個班級，每班學生學35個</t>
  </si>
  <si>
    <t>礦泉水約32箱，每箱24瓶</t>
  </si>
  <si>
    <t>天生國小到校參觀，準備三台大巴士接送</t>
  </si>
  <si>
    <t>輛</t>
  </si>
  <si>
    <t>國中部</t>
  </si>
  <si>
    <t>5130209</t>
  </si>
  <si>
    <t>招生-拜訪鄰近學校校長、導師</t>
  </si>
  <si>
    <t>贈送鄰近校長水果禮盒</t>
  </si>
  <si>
    <t>盒</t>
  </si>
  <si>
    <t>5130209</t>
  </si>
  <si>
    <t>招生-拜訪鄰近學校校長、導師</t>
  </si>
  <si>
    <t>贈送國小導師禮品</t>
  </si>
  <si>
    <t>贈送國小校長、主任禮品</t>
  </si>
  <si>
    <t>招生-小五小六獎學金測驗</t>
  </si>
  <si>
    <t>獎學金測驗監考老師</t>
  </si>
  <si>
    <t>國中部</t>
  </si>
  <si>
    <t>5130209</t>
  </si>
  <si>
    <t>寄發准考證及成績單</t>
  </si>
  <si>
    <t>封</t>
  </si>
  <si>
    <t>寄發准考證資料簡訊費用</t>
  </si>
  <si>
    <t>麥當勞餐券</t>
  </si>
  <si>
    <t>份</t>
  </si>
  <si>
    <t>51401</t>
  </si>
  <si>
    <t>前10名－每名2000元，11~30名-每名1,000元，31~60名-每名500元(50,000元)</t>
  </si>
  <si>
    <t>場</t>
  </si>
  <si>
    <t>小五-遴近天生、鄧公、新興、純德、竹圍、三芝、新市大學校為主，每校提供10,000~30,000元獎學金。(以參加人數來發放)</t>
  </si>
  <si>
    <t>三芝國小到校參加測驗交通費用</t>
  </si>
  <si>
    <t>招生說明會(二場)</t>
  </si>
  <si>
    <t>協助說明會老師、行政津貼</t>
  </si>
  <si>
    <t>5170101</t>
  </si>
  <si>
    <t>協助說明會老師津貼(外籍老師)</t>
  </si>
  <si>
    <t>協助會場老師、學生便當</t>
  </si>
  <si>
    <t>礦泉水約4箱</t>
  </si>
  <si>
    <t xml:space="preserve"> 合   計</t>
  </si>
  <si>
    <t>附註：</t>
  </si>
  <si>
    <t>（1）本表請填寫經常性費用及消耗性物品支出。</t>
  </si>
  <si>
    <t>（3）本表可自行依需求增刪「列數」。</t>
  </si>
  <si>
    <t>（4）各項預算經本校彙整後，呈報董事會核准後實施。</t>
  </si>
  <si>
    <t xml:space="preserve">淡江高級中學 108學年度國中部經常門預算分支計畫概況表   </t>
  </si>
  <si>
    <t>（2）本表請於108年5月27日(星期一)前e-mail至會計室周選櫻(jseakai102@tksh.ntpc.edu.tw)。</t>
  </si>
  <si>
    <t>一.經常門</t>
  </si>
  <si>
    <t>預算科目名稱</t>
  </si>
  <si>
    <t>填寫處室</t>
  </si>
  <si>
    <t>人事費</t>
  </si>
  <si>
    <t>人事室</t>
  </si>
  <si>
    <t>鐘點費</t>
  </si>
  <si>
    <t>各處室</t>
  </si>
  <si>
    <t>退休撫恤費</t>
  </si>
  <si>
    <t>福利金</t>
  </si>
  <si>
    <t>人事室 總務處</t>
  </si>
  <si>
    <t>文具用品</t>
  </si>
  <si>
    <t>印刷費</t>
  </si>
  <si>
    <t>報紙期刊費</t>
  </si>
  <si>
    <t>總務處
圖書館</t>
  </si>
  <si>
    <t>紙張費</t>
  </si>
  <si>
    <t>總務處</t>
  </si>
  <si>
    <t>教師差旅費</t>
  </si>
  <si>
    <t>學生差旅費</t>
  </si>
  <si>
    <t>郵電費</t>
  </si>
  <si>
    <t>水電費</t>
  </si>
  <si>
    <t>燃料費</t>
  </si>
  <si>
    <t>體育用品費</t>
  </si>
  <si>
    <t>設備修繕維護費</t>
  </si>
  <si>
    <t>校舍維護費</t>
  </si>
  <si>
    <t xml:space="preserve">總務處 </t>
  </si>
  <si>
    <t>稅捐</t>
  </si>
  <si>
    <t>雜項支出</t>
  </si>
  <si>
    <t>合計</t>
  </si>
  <si>
    <t>二.專案</t>
  </si>
  <si>
    <t>總計</t>
  </si>
  <si>
    <t>附註：</t>
  </si>
  <si>
    <t xml:space="preserve">      </t>
  </si>
  <si>
    <t>（2）各項預算經本校彙整後，呈報董事會核准後實施。</t>
  </si>
  <si>
    <t xml:space="preserve">淡江高級中學 108學年度  國中部 預算總表 </t>
  </si>
  <si>
    <t>（1）本表請於108年5月27日(星期一)前擲交會計室。</t>
  </si>
  <si>
    <r>
      <t>特別獎勵金需</t>
    </r>
    <r>
      <rPr>
        <sz val="12"/>
        <color indexed="10"/>
        <rFont val="標楷體"/>
        <family val="4"/>
      </rPr>
      <t>彙整至校長室</t>
    </r>
    <r>
      <rPr>
        <sz val="12"/>
        <color indexed="8"/>
        <rFont val="標楷體"/>
        <family val="4"/>
      </rPr>
      <t>統一編列</t>
    </r>
  </si>
  <si>
    <t>鐘點費、出席費、便當費、撰稿費…等</t>
  </si>
  <si>
    <t>108學年度行政及教學業務費預估</t>
  </si>
  <si>
    <t>部門代號</t>
  </si>
  <si>
    <t>部門名稱</t>
  </si>
  <si>
    <t>預算數</t>
  </si>
  <si>
    <t>備註</t>
  </si>
  <si>
    <t>專案</t>
  </si>
  <si>
    <t>校慶</t>
  </si>
  <si>
    <t>校務工作研討會</t>
  </si>
  <si>
    <t>自強活動</t>
  </si>
  <si>
    <t>專案</t>
  </si>
  <si>
    <t>聖誕節</t>
  </si>
  <si>
    <t>含裝聖誕樹燈等費用</t>
  </si>
  <si>
    <t>A001</t>
  </si>
  <si>
    <t>校長室</t>
  </si>
  <si>
    <t>A002</t>
  </si>
  <si>
    <t>公關室</t>
  </si>
  <si>
    <t>B001</t>
  </si>
  <si>
    <t>教務處</t>
  </si>
  <si>
    <t>含招生</t>
  </si>
  <si>
    <t>C001</t>
  </si>
  <si>
    <t>學務處</t>
  </si>
  <si>
    <t>D001</t>
  </si>
  <si>
    <t>F001</t>
  </si>
  <si>
    <t>不含人事費.退撫..等相關費用</t>
  </si>
  <si>
    <t>E001</t>
  </si>
  <si>
    <t>會計室</t>
  </si>
  <si>
    <t>H001</t>
  </si>
  <si>
    <t>輔導室</t>
  </si>
  <si>
    <t>G001</t>
  </si>
  <si>
    <t>校牧室</t>
  </si>
  <si>
    <t>J001</t>
  </si>
  <si>
    <t>舍務處</t>
  </si>
  <si>
    <t>含住校生費用</t>
  </si>
  <si>
    <t>K001</t>
  </si>
  <si>
    <t>校友會</t>
  </si>
  <si>
    <t>含通訊印刷</t>
  </si>
  <si>
    <t>K002</t>
  </si>
  <si>
    <t>校史館</t>
  </si>
  <si>
    <t>I001</t>
  </si>
  <si>
    <t>國中部</t>
  </si>
  <si>
    <t>含小五六獎學金考試</t>
  </si>
  <si>
    <t>M001</t>
  </si>
  <si>
    <t>國小部</t>
  </si>
  <si>
    <t>不含學藝.課後才藝.一對一等</t>
  </si>
  <si>
    <t>合計</t>
  </si>
  <si>
    <t>108.05.15</t>
  </si>
  <si>
    <t>註:1.本預算不含校舍整修.獎學金支出.代收代辦.語文教學.音樂班主副修及小學部其他教學</t>
  </si>
  <si>
    <t xml:space="preserve">     2.本表為參考值,另未繳交預算者,視同放棄</t>
  </si>
  <si>
    <t>7.</t>
  </si>
  <si>
    <t>8.</t>
  </si>
  <si>
    <r>
      <t>專案活動</t>
    </r>
    <r>
      <rPr>
        <sz val="16"/>
        <color indexed="8"/>
        <rFont val="標楷體"/>
        <family val="4"/>
      </rPr>
      <t>定義(全校性大型活動、參加對象有校外人士..等)，</t>
    </r>
    <r>
      <rPr>
        <b/>
        <sz val="16"/>
        <color indexed="10"/>
        <rFont val="標楷體"/>
        <family val="4"/>
      </rPr>
      <t>活動前請檢附計畫及詳細經費概算表辦理簽核</t>
    </r>
    <r>
      <rPr>
        <sz val="16"/>
        <color indexed="8"/>
        <rFont val="標楷體"/>
        <family val="4"/>
      </rPr>
      <t>。</t>
    </r>
  </si>
  <si>
    <r>
      <t>請以處室為單位彙整預算，並於</t>
    </r>
    <r>
      <rPr>
        <b/>
        <u val="double"/>
        <sz val="16"/>
        <color indexed="10"/>
        <rFont val="標楷體"/>
        <family val="4"/>
      </rPr>
      <t>108年5月27日(週一)前</t>
    </r>
    <r>
      <rPr>
        <sz val="16"/>
        <color indexed="8"/>
        <rFont val="標楷體"/>
        <family val="4"/>
      </rPr>
      <t>將預算表</t>
    </r>
    <r>
      <rPr>
        <b/>
        <sz val="16"/>
        <color indexed="10"/>
        <rFont val="標楷體"/>
        <family val="4"/>
      </rPr>
      <t>寄至</t>
    </r>
    <r>
      <rPr>
        <b/>
        <u val="double"/>
        <sz val="16"/>
        <color indexed="10"/>
        <rFont val="標楷體"/>
        <family val="4"/>
      </rPr>
      <t>會計室周選櫻老師</t>
    </r>
    <r>
      <rPr>
        <b/>
        <u val="double"/>
        <sz val="16"/>
        <color indexed="8"/>
        <rFont val="標楷體"/>
        <family val="4"/>
      </rPr>
      <t>信箱</t>
    </r>
    <r>
      <rPr>
        <b/>
        <u val="double"/>
        <sz val="16"/>
        <color indexed="10"/>
        <rFont val="標楷體"/>
        <family val="4"/>
      </rPr>
      <t>(jseakai102@tksh.ntpc.edu.tw)</t>
    </r>
    <r>
      <rPr>
        <sz val="16"/>
        <color indexed="8"/>
        <rFont val="標楷體"/>
        <family val="4"/>
      </rPr>
      <t xml:space="preserve">。
</t>
    </r>
  </si>
  <si>
    <t>（2）本表請於108年5月27日(星期一)前擲交會計室。</t>
  </si>
  <si>
    <t>未繳交預算之處室視同放棄。</t>
  </si>
  <si>
    <t>不含水電.固定月付款</t>
  </si>
  <si>
    <t>513010203</t>
  </si>
  <si>
    <t>招生專案</t>
  </si>
  <si>
    <r>
      <t>運費、常年會費、</t>
    </r>
    <r>
      <rPr>
        <sz val="12"/>
        <color indexed="8"/>
        <rFont val="標楷體"/>
        <family val="4"/>
      </rPr>
      <t>廣告費..等</t>
    </r>
  </si>
  <si>
    <t>膳食費</t>
  </si>
  <si>
    <t>凡會議之誤餐</t>
  </si>
  <si>
    <t>各處室</t>
  </si>
  <si>
    <t>便當、餐盒..等(不含補助案)</t>
  </si>
  <si>
    <t>需注意開會時間點</t>
  </si>
  <si>
    <t>經常門補助配合款</t>
  </si>
  <si>
    <t>經常門補助</t>
  </si>
  <si>
    <t>經常門補助案學校需配合之差額(請註記學校配合%)</t>
  </si>
  <si>
    <r>
      <t>有確定本年度</t>
    </r>
    <r>
      <rPr>
        <sz val="12"/>
        <color indexed="10"/>
        <rFont val="標楷體"/>
        <family val="4"/>
      </rPr>
      <t>一定拿得到</t>
    </r>
    <r>
      <rPr>
        <sz val="12"/>
        <color indexed="8"/>
        <rFont val="標楷體"/>
        <family val="4"/>
      </rPr>
      <t>補助案才填</t>
    </r>
  </si>
  <si>
    <t>***</t>
  </si>
  <si>
    <t>政府補助數</t>
  </si>
  <si>
    <t>學校配合款數</t>
  </si>
  <si>
    <r>
      <t>淡江高級中學 108學年度  xx處(</t>
    </r>
    <r>
      <rPr>
        <b/>
        <sz val="14"/>
        <rFont val="標楷體"/>
        <family val="4"/>
      </rPr>
      <t xml:space="preserve">室)  </t>
    </r>
    <r>
      <rPr>
        <sz val="14"/>
        <rFont val="標楷體"/>
        <family val="4"/>
      </rPr>
      <t xml:space="preserve">  補助款統計表   </t>
    </r>
  </si>
  <si>
    <t>1.本表格為範例</t>
  </si>
  <si>
    <t>2.如有需求請直接修正填入</t>
  </si>
  <si>
    <t>3.本表由本室統一送交總務處</t>
  </si>
  <si>
    <t>補助款編號</t>
  </si>
  <si>
    <t>（4）各項預算經彙整調整後，呈報董事會核准後實施。</t>
  </si>
  <si>
    <r>
      <t>（2）本表經常門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資本門補助款請填寫總額</t>
    </r>
  </si>
  <si>
    <r>
      <t xml:space="preserve">   </t>
    </r>
    <r>
      <rPr>
        <sz val="12"/>
        <color indexed="10"/>
        <rFont val="標楷體"/>
        <family val="4"/>
      </rPr>
      <t xml:space="preserve"> (經常門:學校配合款數要與分支計畫表總表金額相同</t>
    </r>
    <r>
      <rPr>
        <sz val="12"/>
        <color indexed="10"/>
        <rFont val="新細明體"/>
        <family val="1"/>
      </rPr>
      <t>，</t>
    </r>
    <r>
      <rPr>
        <sz val="12"/>
        <color indexed="10"/>
        <rFont val="標楷體"/>
        <family val="4"/>
      </rPr>
      <t>資本門</t>
    </r>
    <r>
      <rPr>
        <sz val="12"/>
        <color indexed="10"/>
        <rFont val="新細明體"/>
        <family val="1"/>
      </rPr>
      <t>：</t>
    </r>
    <r>
      <rPr>
        <sz val="12"/>
        <color indexed="10"/>
        <rFont val="標楷體"/>
        <family val="4"/>
      </rPr>
      <t>請另填寫明細表)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</si>
</sst>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_-* #,##0.0_-;\-* #,##0.0_-;_-* &quot;-&quot;??_-;_-@_-"/>
    <numFmt numFmtId="179" formatCode="#,##0_ "/>
    <numFmt numFmtId="180" formatCode="#,##0.00_ "/>
    <numFmt numFmtId="181" formatCode="#,##0.00_);[Red]\(#,##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4"/>
      <color indexed="60"/>
      <name val="標楷體"/>
      <family val="4"/>
    </font>
    <font>
      <b/>
      <u val="double"/>
      <sz val="16"/>
      <color indexed="10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b/>
      <u val="double"/>
      <sz val="16"/>
      <color indexed="8"/>
      <name val="標楷體"/>
      <family val="4"/>
    </font>
    <font>
      <sz val="16"/>
      <color indexed="10"/>
      <name val="標楷體"/>
      <family val="4"/>
    </font>
    <font>
      <b/>
      <sz val="16"/>
      <color indexed="10"/>
      <name val="標楷體"/>
      <family val="4"/>
    </font>
    <font>
      <b/>
      <sz val="20"/>
      <color indexed="8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8"/>
      <name val="新細明體"/>
      <family val="1"/>
    </font>
    <font>
      <b/>
      <sz val="16"/>
      <name val="標楷體"/>
      <family val="4"/>
    </font>
    <font>
      <sz val="12"/>
      <name val="Arial"/>
      <family val="2"/>
    </font>
    <font>
      <sz val="12"/>
      <name val="華康楷書體W7(P)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176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centerContinuous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177" fontId="0" fillId="0" borderId="0" xfId="33" applyNumberFormat="1" applyFont="1" applyAlignment="1">
      <alignment vertical="center"/>
    </xf>
    <xf numFmtId="177" fontId="2" fillId="0" borderId="10" xfId="33" applyNumberFormat="1" applyFont="1" applyBorder="1" applyAlignment="1" applyProtection="1">
      <alignment horizontal="center" vertical="center" wrapText="1"/>
      <protection/>
    </xf>
    <xf numFmtId="177" fontId="0" fillId="0" borderId="13" xfId="33" applyNumberFormat="1" applyFont="1" applyBorder="1" applyAlignment="1" applyProtection="1">
      <alignment horizontal="center" vertical="center"/>
      <protection/>
    </xf>
    <xf numFmtId="177" fontId="2" fillId="0" borderId="10" xfId="33" applyNumberFormat="1" applyFont="1" applyBorder="1" applyAlignment="1" applyProtection="1">
      <alignment vertical="center" wrapText="1"/>
      <protection/>
    </xf>
    <xf numFmtId="177" fontId="2" fillId="0" borderId="0" xfId="33" applyNumberFormat="1" applyFont="1" applyAlignment="1" applyProtection="1">
      <alignment vertical="center"/>
      <protection/>
    </xf>
    <xf numFmtId="177" fontId="2" fillId="0" borderId="0" xfId="33" applyNumberFormat="1" applyFont="1" applyAlignment="1" applyProtection="1">
      <alignment vertical="center"/>
      <protection/>
    </xf>
    <xf numFmtId="177" fontId="2" fillId="0" borderId="0" xfId="33" applyNumberFormat="1" applyFont="1" applyAlignment="1" applyProtection="1">
      <alignment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77" fontId="0" fillId="0" borderId="0" xfId="33" applyNumberFormat="1" applyFont="1" applyAlignment="1" applyProtection="1">
      <alignment vertical="center"/>
      <protection/>
    </xf>
    <xf numFmtId="181" fontId="2" fillId="0" borderId="10" xfId="33" applyNumberFormat="1" applyFont="1" applyBorder="1" applyAlignment="1" applyProtection="1">
      <alignment horizontal="center" vertical="center" wrapText="1"/>
      <protection/>
    </xf>
    <xf numFmtId="177" fontId="2" fillId="0" borderId="0" xfId="33" applyNumberFormat="1" applyFont="1" applyBorder="1" applyAlignment="1" applyProtection="1">
      <alignment vertical="center" wrapText="1"/>
      <protection locked="0"/>
    </xf>
    <xf numFmtId="177" fontId="2" fillId="0" borderId="0" xfId="33" applyNumberFormat="1" applyFont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right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1" fillId="33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33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wrapText="1"/>
      <protection/>
    </xf>
    <xf numFmtId="177" fontId="2" fillId="0" borderId="10" xfId="33" applyNumberFormat="1" applyFont="1" applyBorder="1" applyAlignment="1" applyProtection="1">
      <alignment horizontal="right" vertical="center" wrapText="1"/>
      <protection locked="0"/>
    </xf>
    <xf numFmtId="177" fontId="2" fillId="0" borderId="10" xfId="33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176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176" fontId="2" fillId="33" borderId="0" xfId="0" applyNumberFormat="1" applyFont="1" applyFill="1" applyAlignment="1" applyProtection="1">
      <alignment horizontal="center" vertical="center"/>
      <protection/>
    </xf>
    <xf numFmtId="176" fontId="2" fillId="33" borderId="0" xfId="0" applyNumberFormat="1" applyFont="1" applyFill="1" applyAlignment="1" applyProtection="1">
      <alignment vertical="center"/>
      <protection/>
    </xf>
    <xf numFmtId="176" fontId="2" fillId="33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6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76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Continuous" vertical="center" wrapText="1"/>
      <protection/>
    </xf>
    <xf numFmtId="0" fontId="0" fillId="33" borderId="12" xfId="0" applyFill="1" applyBorder="1" applyAlignment="1" applyProtection="1">
      <alignment horizontal="centerContinuous" vertical="center"/>
      <protection/>
    </xf>
    <xf numFmtId="49" fontId="0" fillId="33" borderId="12" xfId="0" applyNumberFormat="1" applyFill="1" applyBorder="1" applyAlignment="1" applyProtection="1">
      <alignment horizontal="centerContinuous" vertical="center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centerContinuous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49" fontId="7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49" fontId="2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right" wrapText="1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/>
      <protection/>
    </xf>
    <xf numFmtId="176" fontId="2" fillId="33" borderId="0" xfId="0" applyNumberFormat="1" applyFont="1" applyFill="1" applyAlignment="1" applyProtection="1">
      <alignment horizontal="center"/>
      <protection/>
    </xf>
    <xf numFmtId="176" fontId="2" fillId="33" borderId="0" xfId="0" applyNumberFormat="1" applyFont="1" applyFill="1" applyAlignment="1" applyProtection="1">
      <alignment/>
      <protection/>
    </xf>
    <xf numFmtId="176" fontId="2" fillId="33" borderId="0" xfId="0" applyNumberFormat="1" applyFont="1" applyFill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49" fontId="2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176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0" xfId="0" applyNumberFormat="1" applyFont="1" applyFill="1" applyBorder="1" applyAlignment="1" applyProtection="1">
      <alignment vertical="center" wrapText="1"/>
      <protection locked="0"/>
    </xf>
    <xf numFmtId="176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176" fontId="2" fillId="33" borderId="0" xfId="0" applyNumberFormat="1" applyFont="1" applyFill="1" applyAlignment="1" applyProtection="1">
      <alignment horizontal="center" vertical="center"/>
      <protection locked="0"/>
    </xf>
    <xf numFmtId="17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33" applyNumberFormat="1" applyFont="1" applyBorder="1" applyAlignment="1">
      <alignment horizontal="center" vertical="center"/>
    </xf>
    <xf numFmtId="177" fontId="0" fillId="0" borderId="10" xfId="33" applyNumberFormat="1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4" xfId="33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8" fillId="33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ce\Downloads\&#38928;&#31639;&#34920;&#26684;--&#34389;&#23460;&#35336;&#30059;&#38928;&#31639;&#26360;(&#34920;&#19968;)-3(&#28129;&#27743;&#29256;10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ce\Downloads\&#38928;&#31639;&#34920;&#26684;--&#34389;&#23460;&#35336;&#30059;&#38928;&#31639;&#26360;2(&#27284;&#26696;&#19968;)(&#28129;&#27743;&#29256;107)(&#22283;&#20013;&#37096;1&#2046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608;&#36984;&#27387;\&#38928;&#31639;-106&#23416;&#24180;&#24230;\106&#24180;&#32232;&#23531;&#38928;&#31639;&#20844;&#21578;&#34920;&#26684;\&#38928;&#31639;&#34920;&#26684;--&#34389;&#23460;&#35336;&#30059;&#38928;&#31639;&#26360;2(&#27284;&#26696;&#19968;)(&#28129;&#27743;&#29256;1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格填寫注意事項"/>
      <sheetName val="預算科目定義"/>
      <sheetName val="資本門總表"/>
      <sheetName val="經常門預算總表"/>
      <sheetName val="經常門分支概況表"/>
      <sheetName val="處室組別名稱"/>
      <sheetName val="樞紐分析表"/>
    </sheetNames>
    <sheetDataSet>
      <sheetData sheetId="3">
        <row r="3">
          <cell r="B3" t="str">
            <v>文具用品費</v>
          </cell>
        </row>
        <row r="4">
          <cell r="B4" t="str">
            <v>紙張費</v>
          </cell>
        </row>
        <row r="5">
          <cell r="B5" t="str">
            <v>印刷費</v>
          </cell>
        </row>
        <row r="6">
          <cell r="B6" t="str">
            <v>報紙期刊費</v>
          </cell>
        </row>
        <row r="7">
          <cell r="B7" t="str">
            <v>差旅費</v>
          </cell>
        </row>
        <row r="8">
          <cell r="B8" t="str">
            <v>郵電費</v>
          </cell>
        </row>
        <row r="9">
          <cell r="B9" t="str">
            <v>實習實驗材料</v>
          </cell>
        </row>
        <row r="10">
          <cell r="B10" t="str">
            <v>設備修繕維護</v>
          </cell>
        </row>
        <row r="11">
          <cell r="B11" t="str">
            <v>校舍維護費</v>
          </cell>
        </row>
        <row r="12">
          <cell r="B12" t="str">
            <v>活動費</v>
          </cell>
        </row>
        <row r="13">
          <cell r="B13" t="str">
            <v>體育費</v>
          </cell>
        </row>
        <row r="14">
          <cell r="B14" t="str">
            <v>獎助學金</v>
          </cell>
        </row>
        <row r="15">
          <cell r="B15" t="str">
            <v>招生費</v>
          </cell>
        </row>
        <row r="16">
          <cell r="B16" t="str">
            <v>環境清潔美化</v>
          </cell>
        </row>
        <row r="17">
          <cell r="B17" t="str">
            <v>水電費</v>
          </cell>
        </row>
        <row r="18">
          <cell r="B18" t="str">
            <v>校車庶務維修</v>
          </cell>
        </row>
        <row r="19">
          <cell r="B19" t="str">
            <v>退休撫卹費</v>
          </cell>
        </row>
        <row r="20">
          <cell r="B20" t="str">
            <v>福利費</v>
          </cell>
        </row>
        <row r="21">
          <cell r="B21" t="str">
            <v>其他費用</v>
          </cell>
        </row>
      </sheetData>
      <sheetData sheetId="5">
        <row r="2">
          <cell r="B2" t="str">
            <v>校長室</v>
          </cell>
        </row>
        <row r="3">
          <cell r="B3" t="str">
            <v>註冊組</v>
          </cell>
        </row>
        <row r="4">
          <cell r="B4" t="str">
            <v>教學組</v>
          </cell>
        </row>
        <row r="5">
          <cell r="B5" t="str">
            <v>試務組</v>
          </cell>
        </row>
        <row r="6">
          <cell r="B6" t="str">
            <v>設備組</v>
          </cell>
        </row>
        <row r="7">
          <cell r="B7" t="str">
            <v>國中部</v>
          </cell>
        </row>
        <row r="8">
          <cell r="B8" t="str">
            <v>普通科</v>
          </cell>
        </row>
        <row r="9">
          <cell r="B9" t="str">
            <v>圖書館</v>
          </cell>
        </row>
        <row r="10">
          <cell r="B10" t="str">
            <v>校務處</v>
          </cell>
        </row>
        <row r="11">
          <cell r="B11" t="str">
            <v>生輔組</v>
          </cell>
        </row>
        <row r="12">
          <cell r="B12" t="str">
            <v>訓育組</v>
          </cell>
        </row>
        <row r="13">
          <cell r="B13" t="str">
            <v>衛生組</v>
          </cell>
        </row>
        <row r="14">
          <cell r="B14" t="str">
            <v>體育組</v>
          </cell>
        </row>
        <row r="15">
          <cell r="B15" t="str">
            <v>實習組</v>
          </cell>
        </row>
        <row r="16">
          <cell r="B16" t="str">
            <v>資訊科</v>
          </cell>
        </row>
        <row r="17">
          <cell r="B17" t="str">
            <v>商業科</v>
          </cell>
        </row>
        <row r="18">
          <cell r="B18" t="str">
            <v>應外科</v>
          </cell>
        </row>
        <row r="19">
          <cell r="B19" t="str">
            <v>設計科</v>
          </cell>
        </row>
        <row r="20">
          <cell r="B20" t="str">
            <v>觀光科</v>
          </cell>
        </row>
        <row r="21">
          <cell r="B21" t="str">
            <v>輔導組</v>
          </cell>
        </row>
        <row r="22">
          <cell r="B22" t="str">
            <v>資料組</v>
          </cell>
        </row>
        <row r="23">
          <cell r="B23" t="str">
            <v>資訊室</v>
          </cell>
        </row>
        <row r="24">
          <cell r="B24" t="str">
            <v>生命教育中心</v>
          </cell>
        </row>
        <row r="25">
          <cell r="B25" t="str">
            <v>庶務組</v>
          </cell>
        </row>
        <row r="26">
          <cell r="B26" t="str">
            <v>出納組</v>
          </cell>
        </row>
        <row r="27">
          <cell r="B27" t="str">
            <v>文書組</v>
          </cell>
        </row>
        <row r="28">
          <cell r="B28" t="str">
            <v>人事室</v>
          </cell>
        </row>
        <row r="29">
          <cell r="B29" t="str">
            <v>會計室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格填寫注意事項"/>
      <sheetName val="會計科目定義"/>
      <sheetName val="處室代碼及專案代碼對照表"/>
      <sheetName val="各組經常門分支計劃預算表(修"/>
      <sheetName val="處室預算彙整總表"/>
      <sheetName val="處室各組經常門彙整表"/>
      <sheetName val="處室各組總表"/>
      <sheetName val="資本門總表"/>
    </sheetNames>
    <sheetDataSet>
      <sheetData sheetId="3">
        <row r="4">
          <cell r="I4">
            <v>21000</v>
          </cell>
        </row>
        <row r="5">
          <cell r="I5">
            <v>15000</v>
          </cell>
        </row>
        <row r="10">
          <cell r="I10">
            <v>17500</v>
          </cell>
        </row>
        <row r="11">
          <cell r="I11">
            <v>2450</v>
          </cell>
        </row>
        <row r="12">
          <cell r="I12">
            <v>100000</v>
          </cell>
        </row>
        <row r="13">
          <cell r="I13">
            <v>262000</v>
          </cell>
        </row>
        <row r="14">
          <cell r="I14">
            <v>175000</v>
          </cell>
        </row>
        <row r="15">
          <cell r="I15">
            <v>120000</v>
          </cell>
        </row>
        <row r="16">
          <cell r="I16">
            <v>60000</v>
          </cell>
        </row>
        <row r="17">
          <cell r="I17">
            <v>615000</v>
          </cell>
        </row>
        <row r="18">
          <cell r="I18">
            <v>0</v>
          </cell>
        </row>
        <row r="19">
          <cell r="I19">
            <v>280000</v>
          </cell>
        </row>
        <row r="20">
          <cell r="I20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格填寫注意事項"/>
      <sheetName val="會計科目定義"/>
      <sheetName val="資本門總表"/>
      <sheetName val="經常門分支計劃概算表"/>
      <sheetName val="預算總表"/>
      <sheetName val="分支計畫概算表(範例)"/>
      <sheetName val="預算總表(範例)"/>
    </sheetNames>
    <sheetDataSet>
      <sheetData sheetId="3"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6">
          <cell r="H16">
            <v>0</v>
          </cell>
        </row>
        <row r="17">
          <cell r="H17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2" sqref="D12"/>
    </sheetView>
  </sheetViews>
  <sheetFormatPr defaultColWidth="9.00390625" defaultRowHeight="16.5"/>
  <cols>
    <col min="2" max="2" width="17.25390625" style="0" customWidth="1"/>
    <col min="3" max="3" width="14.125" style="0" customWidth="1"/>
    <col min="4" max="4" width="34.75390625" style="0" customWidth="1"/>
  </cols>
  <sheetData>
    <row r="1" spans="1:4" ht="16.5">
      <c r="A1" s="175" t="s">
        <v>363</v>
      </c>
      <c r="B1" s="90"/>
      <c r="C1" s="90"/>
      <c r="D1" s="90"/>
    </row>
    <row r="2" spans="1:4" ht="16.5">
      <c r="A2" s="176" t="s">
        <v>364</v>
      </c>
      <c r="B2" s="176" t="s">
        <v>365</v>
      </c>
      <c r="C2" s="177" t="s">
        <v>366</v>
      </c>
      <c r="D2" s="176" t="s">
        <v>367</v>
      </c>
    </row>
    <row r="3" spans="1:4" ht="16.5">
      <c r="A3" s="1" t="s">
        <v>368</v>
      </c>
      <c r="B3" s="1" t="s">
        <v>369</v>
      </c>
      <c r="C3" s="178">
        <v>30000</v>
      </c>
      <c r="D3" s="1"/>
    </row>
    <row r="4" spans="1:4" ht="16.5">
      <c r="A4" s="1" t="s">
        <v>368</v>
      </c>
      <c r="B4" s="1" t="s">
        <v>370</v>
      </c>
      <c r="C4" s="178">
        <v>80000</v>
      </c>
      <c r="D4" s="1"/>
    </row>
    <row r="5" spans="1:4" ht="16.5">
      <c r="A5" s="1" t="s">
        <v>368</v>
      </c>
      <c r="B5" s="1" t="s">
        <v>371</v>
      </c>
      <c r="C5" s="178">
        <v>350000</v>
      </c>
      <c r="D5" s="1"/>
    </row>
    <row r="6" spans="1:4" ht="16.5">
      <c r="A6" s="1" t="s">
        <v>372</v>
      </c>
      <c r="B6" s="1" t="s">
        <v>373</v>
      </c>
      <c r="C6" s="178">
        <v>400000</v>
      </c>
      <c r="D6" s="1" t="s">
        <v>374</v>
      </c>
    </row>
    <row r="7" spans="1:4" ht="16.5">
      <c r="A7" s="1" t="s">
        <v>375</v>
      </c>
      <c r="B7" s="1" t="s">
        <v>376</v>
      </c>
      <c r="C7" s="178">
        <v>300000</v>
      </c>
      <c r="D7" s="1"/>
    </row>
    <row r="8" spans="1:4" ht="16.5">
      <c r="A8" s="1" t="s">
        <v>377</v>
      </c>
      <c r="B8" s="1" t="s">
        <v>378</v>
      </c>
      <c r="C8" s="178">
        <v>500000</v>
      </c>
      <c r="D8" s="1"/>
    </row>
    <row r="9" spans="1:4" ht="16.5">
      <c r="A9" s="1" t="s">
        <v>379</v>
      </c>
      <c r="B9" s="1" t="s">
        <v>380</v>
      </c>
      <c r="C9" s="178">
        <v>900000</v>
      </c>
      <c r="D9" s="1" t="s">
        <v>381</v>
      </c>
    </row>
    <row r="10" spans="1:4" ht="16.5">
      <c r="A10" s="1" t="s">
        <v>382</v>
      </c>
      <c r="B10" s="1" t="s">
        <v>383</v>
      </c>
      <c r="C10" s="178">
        <v>600000</v>
      </c>
      <c r="D10" s="1"/>
    </row>
    <row r="11" spans="1:4" ht="16.5">
      <c r="A11" s="1" t="s">
        <v>384</v>
      </c>
      <c r="B11" s="1" t="s">
        <v>27</v>
      </c>
      <c r="C11" s="178">
        <v>2590000</v>
      </c>
      <c r="D11" s="1" t="s">
        <v>417</v>
      </c>
    </row>
    <row r="12" spans="1:4" ht="16.5">
      <c r="A12" s="1" t="s">
        <v>385</v>
      </c>
      <c r="B12" s="1" t="s">
        <v>25</v>
      </c>
      <c r="C12" s="178">
        <v>350000</v>
      </c>
      <c r="D12" s="1" t="s">
        <v>386</v>
      </c>
    </row>
    <row r="13" spans="1:4" ht="16.5">
      <c r="A13" s="1" t="s">
        <v>387</v>
      </c>
      <c r="B13" s="1" t="s">
        <v>388</v>
      </c>
      <c r="C13" s="178">
        <v>300000</v>
      </c>
      <c r="D13" s="1"/>
    </row>
    <row r="14" spans="1:4" ht="16.5">
      <c r="A14" s="1" t="s">
        <v>389</v>
      </c>
      <c r="B14" s="1" t="s">
        <v>390</v>
      </c>
      <c r="C14" s="178">
        <v>400000</v>
      </c>
      <c r="D14" s="1"/>
    </row>
    <row r="15" spans="1:4" ht="16.5">
      <c r="A15" s="1" t="s">
        <v>391</v>
      </c>
      <c r="B15" s="1" t="s">
        <v>392</v>
      </c>
      <c r="C15" s="178">
        <v>300000</v>
      </c>
      <c r="D15" s="1"/>
    </row>
    <row r="16" spans="1:4" ht="16.5">
      <c r="A16" s="1" t="s">
        <v>393</v>
      </c>
      <c r="B16" s="1" t="s">
        <v>394</v>
      </c>
      <c r="C16" s="178">
        <v>400000</v>
      </c>
      <c r="D16" s="1" t="s">
        <v>395</v>
      </c>
    </row>
    <row r="17" spans="1:4" ht="16.5">
      <c r="A17" s="1" t="s">
        <v>396</v>
      </c>
      <c r="B17" s="1" t="s">
        <v>397</v>
      </c>
      <c r="C17" s="178">
        <v>300000</v>
      </c>
      <c r="D17" s="1" t="s">
        <v>398</v>
      </c>
    </row>
    <row r="18" spans="1:4" ht="16.5">
      <c r="A18" s="1" t="s">
        <v>399</v>
      </c>
      <c r="B18" s="179" t="s">
        <v>400</v>
      </c>
      <c r="C18" s="180">
        <v>100000</v>
      </c>
      <c r="D18" s="1"/>
    </row>
    <row r="19" spans="1:4" ht="16.5">
      <c r="A19" s="1" t="s">
        <v>401</v>
      </c>
      <c r="B19" s="1" t="s">
        <v>402</v>
      </c>
      <c r="C19" s="178">
        <v>700000</v>
      </c>
      <c r="D19" s="1" t="s">
        <v>403</v>
      </c>
    </row>
    <row r="20" spans="1:4" ht="16.5">
      <c r="A20" s="1" t="s">
        <v>404</v>
      </c>
      <c r="B20" s="1" t="s">
        <v>405</v>
      </c>
      <c r="C20" s="178">
        <v>300000</v>
      </c>
      <c r="D20" s="1" t="s">
        <v>406</v>
      </c>
    </row>
    <row r="21" spans="1:4" ht="16.5">
      <c r="A21" s="1"/>
      <c r="B21" s="1" t="s">
        <v>407</v>
      </c>
      <c r="C21" s="178">
        <f>SUM(C3:C20)</f>
        <v>8900000</v>
      </c>
      <c r="D21" s="1"/>
    </row>
    <row r="22" ht="16.5">
      <c r="D22" s="181" t="s">
        <v>408</v>
      </c>
    </row>
    <row r="23" ht="16.5">
      <c r="A23" t="s">
        <v>409</v>
      </c>
    </row>
    <row r="24" ht="16.5">
      <c r="A24" t="s">
        <v>410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J47"/>
  <sheetViews>
    <sheetView zoomScalePageLayoutView="0" workbookViewId="0" topLeftCell="A16">
      <selection activeCell="H28" sqref="H28"/>
    </sheetView>
  </sheetViews>
  <sheetFormatPr defaultColWidth="9.00390625" defaultRowHeight="16.5"/>
  <cols>
    <col min="1" max="1" width="6.25390625" style="161" customWidth="1"/>
    <col min="2" max="2" width="11.375" style="162" customWidth="1"/>
    <col min="3" max="3" width="11.375" style="163" customWidth="1"/>
    <col min="4" max="4" width="17.125" style="171" customWidth="1"/>
    <col min="5" max="5" width="27.75390625" style="171" customWidth="1"/>
    <col min="6" max="6" width="5.50390625" style="161" bestFit="1" customWidth="1"/>
    <col min="7" max="7" width="8.50390625" style="172" bestFit="1" customWidth="1"/>
    <col min="8" max="8" width="9.50390625" style="173" bestFit="1" customWidth="1"/>
    <col min="9" max="9" width="11.625" style="125" bestFit="1" customWidth="1"/>
    <col min="10" max="10" width="31.25390625" style="169" customWidth="1"/>
    <col min="11" max="16384" width="9.00390625" style="170" customWidth="1"/>
  </cols>
  <sheetData>
    <row r="1" spans="1:10" s="118" customFormat="1" ht="19.5">
      <c r="A1" s="202" t="s">
        <v>324</v>
      </c>
      <c r="B1" s="203"/>
      <c r="C1" s="203"/>
      <c r="D1" s="203"/>
      <c r="E1" s="203"/>
      <c r="F1" s="203"/>
      <c r="G1" s="203"/>
      <c r="H1" s="203"/>
      <c r="I1" s="203"/>
      <c r="J1" s="117"/>
    </row>
    <row r="2" spans="1:10" s="127" customFormat="1" ht="16.5">
      <c r="A2" s="119"/>
      <c r="B2" s="120"/>
      <c r="C2" s="121"/>
      <c r="D2" s="122"/>
      <c r="E2" s="122"/>
      <c r="F2" s="119"/>
      <c r="G2" s="123"/>
      <c r="H2" s="124"/>
      <c r="I2" s="125"/>
      <c r="J2" s="126"/>
    </row>
    <row r="3" spans="1:10" s="119" customFormat="1" ht="33.75" customHeight="1">
      <c r="A3" s="128" t="s">
        <v>234</v>
      </c>
      <c r="B3" s="128" t="s">
        <v>235</v>
      </c>
      <c r="C3" s="129" t="s">
        <v>236</v>
      </c>
      <c r="D3" s="130" t="s">
        <v>237</v>
      </c>
      <c r="E3" s="130" t="s">
        <v>238</v>
      </c>
      <c r="F3" s="130" t="s">
        <v>5</v>
      </c>
      <c r="G3" s="131" t="s">
        <v>6</v>
      </c>
      <c r="H3" s="131" t="s">
        <v>7</v>
      </c>
      <c r="I3" s="132" t="s">
        <v>239</v>
      </c>
      <c r="J3" s="130" t="s">
        <v>240</v>
      </c>
    </row>
    <row r="4" spans="1:10" s="119" customFormat="1" ht="33">
      <c r="A4" s="128">
        <v>1</v>
      </c>
      <c r="B4" s="133" t="s">
        <v>241</v>
      </c>
      <c r="C4" s="129">
        <v>5130209</v>
      </c>
      <c r="D4" s="40" t="s">
        <v>242</v>
      </c>
      <c r="E4" s="134" t="s">
        <v>243</v>
      </c>
      <c r="F4" s="130" t="s">
        <v>244</v>
      </c>
      <c r="G4" s="131">
        <v>14</v>
      </c>
      <c r="H4" s="131">
        <v>1500</v>
      </c>
      <c r="I4" s="135">
        <f>G4*H4</f>
        <v>21000</v>
      </c>
      <c r="J4" s="134"/>
    </row>
    <row r="5" spans="1:10" s="119" customFormat="1" ht="33">
      <c r="A5" s="128">
        <v>2</v>
      </c>
      <c r="B5" s="133" t="s">
        <v>241</v>
      </c>
      <c r="C5" s="129" t="s">
        <v>245</v>
      </c>
      <c r="D5" s="40" t="s">
        <v>242</v>
      </c>
      <c r="E5" s="134" t="s">
        <v>246</v>
      </c>
      <c r="F5" s="130" t="s">
        <v>244</v>
      </c>
      <c r="G5" s="131">
        <v>30</v>
      </c>
      <c r="H5" s="131">
        <v>500</v>
      </c>
      <c r="I5" s="135">
        <f>G5*H5</f>
        <v>15000</v>
      </c>
      <c r="J5" s="134"/>
    </row>
    <row r="6" spans="1:10" s="119" customFormat="1" ht="16.5">
      <c r="A6" s="128">
        <v>7</v>
      </c>
      <c r="B6" s="133" t="s">
        <v>241</v>
      </c>
      <c r="C6" s="129" t="s">
        <v>249</v>
      </c>
      <c r="D6" s="40" t="s">
        <v>250</v>
      </c>
      <c r="E6" s="134" t="s">
        <v>251</v>
      </c>
      <c r="F6" s="130" t="s">
        <v>252</v>
      </c>
      <c r="G6" s="131">
        <v>350</v>
      </c>
      <c r="H6" s="131">
        <v>50</v>
      </c>
      <c r="I6" s="135">
        <f>G6*H6</f>
        <v>17500</v>
      </c>
      <c r="J6" s="134"/>
    </row>
    <row r="7" spans="1:10" s="119" customFormat="1" ht="16.5">
      <c r="A7" s="128">
        <v>8</v>
      </c>
      <c r="B7" s="133" t="s">
        <v>241</v>
      </c>
      <c r="C7" s="129" t="s">
        <v>249</v>
      </c>
      <c r="D7" s="40" t="s">
        <v>250</v>
      </c>
      <c r="E7" s="134" t="s">
        <v>253</v>
      </c>
      <c r="F7" s="130" t="s">
        <v>254</v>
      </c>
      <c r="G7" s="131">
        <v>350</v>
      </c>
      <c r="H7" s="131">
        <v>7</v>
      </c>
      <c r="I7" s="135">
        <f>G7*H7</f>
        <v>2450</v>
      </c>
      <c r="J7" s="134"/>
    </row>
    <row r="8" spans="1:10" s="119" customFormat="1" ht="16.5">
      <c r="A8" s="128">
        <v>9</v>
      </c>
      <c r="B8" s="133" t="s">
        <v>241</v>
      </c>
      <c r="C8" s="129" t="s">
        <v>255</v>
      </c>
      <c r="D8" s="40" t="s">
        <v>256</v>
      </c>
      <c r="E8" s="134" t="s">
        <v>257</v>
      </c>
      <c r="F8" s="130" t="s">
        <v>258</v>
      </c>
      <c r="G8" s="131">
        <v>5</v>
      </c>
      <c r="H8" s="131">
        <v>20000</v>
      </c>
      <c r="I8" s="135">
        <f>G8*H8</f>
        <v>100000</v>
      </c>
      <c r="J8" s="134"/>
    </row>
    <row r="9" spans="1:10" s="119" customFormat="1" ht="33">
      <c r="A9" s="128">
        <v>10</v>
      </c>
      <c r="B9" s="133" t="s">
        <v>241</v>
      </c>
      <c r="C9" s="129" t="s">
        <v>259</v>
      </c>
      <c r="D9" s="40" t="s">
        <v>260</v>
      </c>
      <c r="E9" s="134" t="s">
        <v>261</v>
      </c>
      <c r="F9" s="130" t="s">
        <v>258</v>
      </c>
      <c r="G9" s="131">
        <v>1</v>
      </c>
      <c r="H9" s="131">
        <v>262000</v>
      </c>
      <c r="I9" s="135">
        <v>262000</v>
      </c>
      <c r="J9" s="134"/>
    </row>
    <row r="10" spans="1:10" s="119" customFormat="1" ht="33">
      <c r="A10" s="128">
        <v>11</v>
      </c>
      <c r="B10" s="133" t="s">
        <v>241</v>
      </c>
      <c r="C10" s="129" t="s">
        <v>259</v>
      </c>
      <c r="D10" s="40" t="s">
        <v>260</v>
      </c>
      <c r="E10" s="134" t="s">
        <v>262</v>
      </c>
      <c r="F10" s="130" t="s">
        <v>258</v>
      </c>
      <c r="G10" s="131">
        <v>1</v>
      </c>
      <c r="H10" s="131">
        <v>175000</v>
      </c>
      <c r="I10" s="135">
        <v>175000</v>
      </c>
      <c r="J10" s="134"/>
    </row>
    <row r="11" spans="1:10" s="119" customFormat="1" ht="66">
      <c r="A11" s="128">
        <v>12</v>
      </c>
      <c r="B11" s="133" t="s">
        <v>241</v>
      </c>
      <c r="C11" s="129" t="s">
        <v>259</v>
      </c>
      <c r="D11" s="40" t="s">
        <v>260</v>
      </c>
      <c r="E11" s="134" t="s">
        <v>263</v>
      </c>
      <c r="F11" s="130" t="s">
        <v>258</v>
      </c>
      <c r="G11" s="131">
        <v>1</v>
      </c>
      <c r="H11" s="131">
        <v>120000</v>
      </c>
      <c r="I11" s="135">
        <v>120000</v>
      </c>
      <c r="J11" s="134"/>
    </row>
    <row r="12" spans="1:10" s="119" customFormat="1" ht="66">
      <c r="A12" s="128">
        <v>13</v>
      </c>
      <c r="B12" s="133" t="s">
        <v>241</v>
      </c>
      <c r="C12" s="129" t="s">
        <v>259</v>
      </c>
      <c r="D12" s="40" t="s">
        <v>260</v>
      </c>
      <c r="E12" s="134" t="s">
        <v>264</v>
      </c>
      <c r="F12" s="130" t="s">
        <v>258</v>
      </c>
      <c r="G12" s="131">
        <v>1</v>
      </c>
      <c r="H12" s="131">
        <v>60000</v>
      </c>
      <c r="I12" s="135">
        <v>60000</v>
      </c>
      <c r="J12" s="134"/>
    </row>
    <row r="13" spans="1:10" s="119" customFormat="1" ht="49.5">
      <c r="A13" s="128">
        <v>14</v>
      </c>
      <c r="B13" s="133" t="s">
        <v>241</v>
      </c>
      <c r="C13" s="129" t="s">
        <v>259</v>
      </c>
      <c r="D13" s="40" t="s">
        <v>260</v>
      </c>
      <c r="E13" s="134" t="s">
        <v>265</v>
      </c>
      <c r="F13" s="130" t="s">
        <v>258</v>
      </c>
      <c r="G13" s="131">
        <v>1</v>
      </c>
      <c r="H13" s="131">
        <v>615000</v>
      </c>
      <c r="I13" s="135">
        <v>615000</v>
      </c>
      <c r="J13" s="134"/>
    </row>
    <row r="14" spans="1:10" s="119" customFormat="1" ht="66">
      <c r="A14" s="128">
        <v>15</v>
      </c>
      <c r="B14" s="133" t="s">
        <v>241</v>
      </c>
      <c r="C14" s="129" t="s">
        <v>259</v>
      </c>
      <c r="D14" s="40" t="s">
        <v>260</v>
      </c>
      <c r="E14" s="134" t="s">
        <v>266</v>
      </c>
      <c r="F14" s="130" t="s">
        <v>258</v>
      </c>
      <c r="G14" s="131">
        <v>1</v>
      </c>
      <c r="H14" s="131">
        <v>0</v>
      </c>
      <c r="I14" s="135">
        <v>0</v>
      </c>
      <c r="J14" s="134"/>
    </row>
    <row r="15" spans="1:10" s="119" customFormat="1" ht="66">
      <c r="A15" s="128">
        <v>16</v>
      </c>
      <c r="B15" s="133" t="s">
        <v>241</v>
      </c>
      <c r="C15" s="129" t="s">
        <v>259</v>
      </c>
      <c r="D15" s="40" t="s">
        <v>260</v>
      </c>
      <c r="E15" s="134" t="s">
        <v>267</v>
      </c>
      <c r="F15" s="130" t="s">
        <v>258</v>
      </c>
      <c r="G15" s="131">
        <v>1</v>
      </c>
      <c r="H15" s="131">
        <v>280000</v>
      </c>
      <c r="I15" s="135">
        <v>280000</v>
      </c>
      <c r="J15" s="134"/>
    </row>
    <row r="16" spans="1:10" s="119" customFormat="1" ht="16.5">
      <c r="A16" s="128">
        <v>17</v>
      </c>
      <c r="B16" s="133" t="s">
        <v>241</v>
      </c>
      <c r="C16" s="129" t="s">
        <v>259</v>
      </c>
      <c r="D16" s="40" t="s">
        <v>256</v>
      </c>
      <c r="E16" s="134" t="s">
        <v>268</v>
      </c>
      <c r="F16" s="130" t="s">
        <v>258</v>
      </c>
      <c r="G16" s="131">
        <v>1</v>
      </c>
      <c r="H16" s="131">
        <v>40000</v>
      </c>
      <c r="I16" s="135">
        <f aca="true" t="shared" si="0" ref="I16:I40">G16*H16</f>
        <v>40000</v>
      </c>
      <c r="J16" s="134"/>
    </row>
    <row r="17" spans="1:10" s="119" customFormat="1" ht="33">
      <c r="A17" s="128">
        <v>19</v>
      </c>
      <c r="B17" s="133" t="s">
        <v>241</v>
      </c>
      <c r="C17" s="129" t="s">
        <v>270</v>
      </c>
      <c r="D17" s="40" t="s">
        <v>271</v>
      </c>
      <c r="E17" s="134" t="s">
        <v>272</v>
      </c>
      <c r="F17" s="130" t="s">
        <v>244</v>
      </c>
      <c r="G17" s="131">
        <v>70</v>
      </c>
      <c r="H17" s="131">
        <v>500</v>
      </c>
      <c r="I17" s="135">
        <f t="shared" si="0"/>
        <v>35000</v>
      </c>
      <c r="J17" s="134"/>
    </row>
    <row r="18" spans="1:10" s="119" customFormat="1" ht="33">
      <c r="A18" s="128">
        <v>20</v>
      </c>
      <c r="B18" s="133" t="s">
        <v>241</v>
      </c>
      <c r="C18" s="129" t="s">
        <v>270</v>
      </c>
      <c r="D18" s="40" t="s">
        <v>273</v>
      </c>
      <c r="E18" s="134" t="s">
        <v>274</v>
      </c>
      <c r="F18" s="130" t="s">
        <v>244</v>
      </c>
      <c r="G18" s="131">
        <v>6</v>
      </c>
      <c r="H18" s="131">
        <v>2000</v>
      </c>
      <c r="I18" s="135">
        <f t="shared" si="0"/>
        <v>12000</v>
      </c>
      <c r="J18" s="134"/>
    </row>
    <row r="19" spans="1:10" s="119" customFormat="1" ht="33">
      <c r="A19" s="128">
        <v>21</v>
      </c>
      <c r="B19" s="133" t="s">
        <v>241</v>
      </c>
      <c r="C19" s="129" t="s">
        <v>245</v>
      </c>
      <c r="D19" s="40" t="s">
        <v>273</v>
      </c>
      <c r="E19" s="134" t="s">
        <v>275</v>
      </c>
      <c r="F19" s="130" t="s">
        <v>276</v>
      </c>
      <c r="G19" s="131">
        <v>80</v>
      </c>
      <c r="H19" s="131">
        <v>80</v>
      </c>
      <c r="I19" s="135">
        <f t="shared" si="0"/>
        <v>6400</v>
      </c>
      <c r="J19" s="134"/>
    </row>
    <row r="20" spans="1:10" s="119" customFormat="1" ht="16.5">
      <c r="A20" s="128">
        <v>22</v>
      </c>
      <c r="B20" s="133" t="s">
        <v>241</v>
      </c>
      <c r="C20" s="129" t="s">
        <v>245</v>
      </c>
      <c r="D20" s="40" t="s">
        <v>277</v>
      </c>
      <c r="E20" s="134" t="s">
        <v>278</v>
      </c>
      <c r="F20" s="130" t="s">
        <v>279</v>
      </c>
      <c r="G20" s="131">
        <v>5000</v>
      </c>
      <c r="H20" s="131">
        <v>4.5</v>
      </c>
      <c r="I20" s="135">
        <f t="shared" si="0"/>
        <v>22500</v>
      </c>
      <c r="J20" s="134"/>
    </row>
    <row r="21" spans="1:10" s="119" customFormat="1" ht="16.5">
      <c r="A21" s="128">
        <v>23</v>
      </c>
      <c r="B21" s="133" t="s">
        <v>241</v>
      </c>
      <c r="C21" s="129" t="s">
        <v>249</v>
      </c>
      <c r="D21" s="40" t="s">
        <v>277</v>
      </c>
      <c r="E21" s="134" t="s">
        <v>280</v>
      </c>
      <c r="F21" s="130" t="s">
        <v>254</v>
      </c>
      <c r="G21" s="131">
        <v>28000</v>
      </c>
      <c r="H21" s="131">
        <v>1.5</v>
      </c>
      <c r="I21" s="135">
        <f t="shared" si="0"/>
        <v>42000</v>
      </c>
      <c r="J21" s="134"/>
    </row>
    <row r="22" spans="1:10" s="119" customFormat="1" ht="16.5">
      <c r="A22" s="128">
        <v>24</v>
      </c>
      <c r="B22" s="133" t="s">
        <v>241</v>
      </c>
      <c r="C22" s="129" t="s">
        <v>245</v>
      </c>
      <c r="D22" s="40" t="s">
        <v>277</v>
      </c>
      <c r="E22" s="134" t="s">
        <v>281</v>
      </c>
      <c r="F22" s="130" t="s">
        <v>248</v>
      </c>
      <c r="G22" s="131">
        <v>5000</v>
      </c>
      <c r="H22" s="131">
        <v>8</v>
      </c>
      <c r="I22" s="135">
        <f t="shared" si="0"/>
        <v>40000</v>
      </c>
      <c r="J22" s="134"/>
    </row>
    <row r="23" spans="1:10" s="119" customFormat="1" ht="16.5">
      <c r="A23" s="128">
        <v>25</v>
      </c>
      <c r="B23" s="133" t="s">
        <v>241</v>
      </c>
      <c r="C23" s="129" t="s">
        <v>245</v>
      </c>
      <c r="D23" s="40" t="s">
        <v>277</v>
      </c>
      <c r="E23" s="134" t="s">
        <v>282</v>
      </c>
      <c r="F23" s="130" t="s">
        <v>248</v>
      </c>
      <c r="G23" s="131">
        <v>1500</v>
      </c>
      <c r="H23" s="131">
        <v>8</v>
      </c>
      <c r="I23" s="135">
        <f t="shared" si="0"/>
        <v>12000</v>
      </c>
      <c r="J23" s="134"/>
    </row>
    <row r="24" spans="1:10" s="119" customFormat="1" ht="33">
      <c r="A24" s="128">
        <v>26</v>
      </c>
      <c r="B24" s="133" t="s">
        <v>241</v>
      </c>
      <c r="C24" s="129" t="s">
        <v>245</v>
      </c>
      <c r="D24" s="40" t="s">
        <v>283</v>
      </c>
      <c r="E24" s="134" t="s">
        <v>284</v>
      </c>
      <c r="F24" s="130" t="s">
        <v>254</v>
      </c>
      <c r="G24" s="131">
        <v>75</v>
      </c>
      <c r="H24" s="131">
        <v>80</v>
      </c>
      <c r="I24" s="135">
        <f t="shared" si="0"/>
        <v>6000</v>
      </c>
      <c r="J24" s="134"/>
    </row>
    <row r="25" spans="1:10" s="119" customFormat="1" ht="33">
      <c r="A25" s="128">
        <v>27</v>
      </c>
      <c r="B25" s="133" t="s">
        <v>241</v>
      </c>
      <c r="C25" s="129" t="s">
        <v>245</v>
      </c>
      <c r="D25" s="40" t="s">
        <v>285</v>
      </c>
      <c r="E25" s="134" t="s">
        <v>286</v>
      </c>
      <c r="F25" s="130" t="s">
        <v>248</v>
      </c>
      <c r="G25" s="131">
        <v>700</v>
      </c>
      <c r="H25" s="131">
        <v>10</v>
      </c>
      <c r="I25" s="135">
        <f t="shared" si="0"/>
        <v>7000</v>
      </c>
      <c r="J25" s="134"/>
    </row>
    <row r="26" spans="1:10" s="119" customFormat="1" ht="33">
      <c r="A26" s="128">
        <v>28</v>
      </c>
      <c r="B26" s="133" t="s">
        <v>241</v>
      </c>
      <c r="C26" s="129" t="s">
        <v>245</v>
      </c>
      <c r="D26" s="40" t="s">
        <v>285</v>
      </c>
      <c r="E26" s="134" t="s">
        <v>287</v>
      </c>
      <c r="F26" s="130" t="s">
        <v>247</v>
      </c>
      <c r="G26" s="131">
        <v>30</v>
      </c>
      <c r="H26" s="131">
        <v>240</v>
      </c>
      <c r="I26" s="135">
        <f t="shared" si="0"/>
        <v>7200</v>
      </c>
      <c r="J26" s="134"/>
    </row>
    <row r="27" spans="1:10" s="119" customFormat="1" ht="33">
      <c r="A27" s="128">
        <v>29</v>
      </c>
      <c r="B27" s="133" t="s">
        <v>241</v>
      </c>
      <c r="C27" s="129" t="s">
        <v>245</v>
      </c>
      <c r="D27" s="40" t="s">
        <v>285</v>
      </c>
      <c r="E27" s="134" t="s">
        <v>288</v>
      </c>
      <c r="F27" s="130" t="s">
        <v>289</v>
      </c>
      <c r="G27" s="131">
        <v>3</v>
      </c>
      <c r="H27" s="131">
        <v>2400</v>
      </c>
      <c r="I27" s="135">
        <f t="shared" si="0"/>
        <v>7200</v>
      </c>
      <c r="J27" s="134"/>
    </row>
    <row r="28" spans="1:10" s="119" customFormat="1" ht="33">
      <c r="A28" s="128">
        <v>30</v>
      </c>
      <c r="B28" s="133" t="s">
        <v>290</v>
      </c>
      <c r="C28" s="129" t="s">
        <v>291</v>
      </c>
      <c r="D28" s="40" t="s">
        <v>292</v>
      </c>
      <c r="E28" s="134" t="s">
        <v>293</v>
      </c>
      <c r="F28" s="130" t="s">
        <v>294</v>
      </c>
      <c r="G28" s="131">
        <v>28</v>
      </c>
      <c r="H28" s="131">
        <v>500</v>
      </c>
      <c r="I28" s="135">
        <f t="shared" si="0"/>
        <v>14000</v>
      </c>
      <c r="J28" s="134"/>
    </row>
    <row r="29" spans="1:10" s="119" customFormat="1" ht="33">
      <c r="A29" s="128">
        <v>31</v>
      </c>
      <c r="B29" s="133" t="s">
        <v>290</v>
      </c>
      <c r="C29" s="129" t="s">
        <v>295</v>
      </c>
      <c r="D29" s="40" t="s">
        <v>296</v>
      </c>
      <c r="E29" s="134" t="s">
        <v>297</v>
      </c>
      <c r="F29" s="130" t="s">
        <v>248</v>
      </c>
      <c r="G29" s="131">
        <v>250</v>
      </c>
      <c r="H29" s="131">
        <v>300</v>
      </c>
      <c r="I29" s="135">
        <f t="shared" si="0"/>
        <v>75000</v>
      </c>
      <c r="J29" s="134"/>
    </row>
    <row r="30" spans="1:10" s="119" customFormat="1" ht="33">
      <c r="A30" s="128">
        <v>32</v>
      </c>
      <c r="B30" s="133" t="s">
        <v>290</v>
      </c>
      <c r="C30" s="129" t="s">
        <v>295</v>
      </c>
      <c r="D30" s="40" t="s">
        <v>296</v>
      </c>
      <c r="E30" s="134" t="s">
        <v>298</v>
      </c>
      <c r="F30" s="130" t="s">
        <v>248</v>
      </c>
      <c r="G30" s="131">
        <v>120</v>
      </c>
      <c r="H30" s="131">
        <v>500</v>
      </c>
      <c r="I30" s="135">
        <f t="shared" si="0"/>
        <v>60000</v>
      </c>
      <c r="J30" s="134"/>
    </row>
    <row r="31" spans="1:10" s="119" customFormat="1" ht="33">
      <c r="A31" s="128">
        <v>33</v>
      </c>
      <c r="B31" s="133" t="s">
        <v>290</v>
      </c>
      <c r="C31" s="129" t="s">
        <v>418</v>
      </c>
      <c r="D31" s="40" t="s">
        <v>299</v>
      </c>
      <c r="E31" s="134" t="s">
        <v>300</v>
      </c>
      <c r="F31" s="130" t="s">
        <v>244</v>
      </c>
      <c r="G31" s="131">
        <v>30</v>
      </c>
      <c r="H31" s="131">
        <v>580</v>
      </c>
      <c r="I31" s="135">
        <f t="shared" si="0"/>
        <v>17400</v>
      </c>
      <c r="J31" s="134"/>
    </row>
    <row r="32" spans="1:10" s="119" customFormat="1" ht="33">
      <c r="A32" s="128">
        <v>34</v>
      </c>
      <c r="B32" s="133" t="s">
        <v>301</v>
      </c>
      <c r="C32" s="129" t="s">
        <v>302</v>
      </c>
      <c r="D32" s="40" t="s">
        <v>299</v>
      </c>
      <c r="E32" s="134" t="s">
        <v>303</v>
      </c>
      <c r="F32" s="130" t="s">
        <v>304</v>
      </c>
      <c r="G32" s="131">
        <v>1600</v>
      </c>
      <c r="H32" s="131">
        <v>5</v>
      </c>
      <c r="I32" s="135">
        <f t="shared" si="0"/>
        <v>8000</v>
      </c>
      <c r="J32" s="134"/>
    </row>
    <row r="33" spans="1:10" s="119" customFormat="1" ht="33">
      <c r="A33" s="128">
        <v>35</v>
      </c>
      <c r="B33" s="133" t="s">
        <v>301</v>
      </c>
      <c r="C33" s="129" t="s">
        <v>302</v>
      </c>
      <c r="D33" s="40" t="s">
        <v>299</v>
      </c>
      <c r="E33" s="134" t="s">
        <v>305</v>
      </c>
      <c r="F33" s="130" t="s">
        <v>304</v>
      </c>
      <c r="G33" s="131">
        <v>1000</v>
      </c>
      <c r="H33" s="131">
        <v>1</v>
      </c>
      <c r="I33" s="135">
        <f t="shared" si="0"/>
        <v>1000</v>
      </c>
      <c r="J33" s="134"/>
    </row>
    <row r="34" spans="1:10" s="119" customFormat="1" ht="33">
      <c r="A34" s="128">
        <v>36</v>
      </c>
      <c r="B34" s="133" t="s">
        <v>301</v>
      </c>
      <c r="C34" s="129" t="s">
        <v>302</v>
      </c>
      <c r="D34" s="40" t="s">
        <v>299</v>
      </c>
      <c r="E34" s="134" t="s">
        <v>306</v>
      </c>
      <c r="F34" s="130" t="s">
        <v>307</v>
      </c>
      <c r="G34" s="131">
        <v>800</v>
      </c>
      <c r="H34" s="131">
        <v>100</v>
      </c>
      <c r="I34" s="135">
        <f t="shared" si="0"/>
        <v>80000</v>
      </c>
      <c r="J34" s="134"/>
    </row>
    <row r="35" spans="1:10" s="119" customFormat="1" ht="66">
      <c r="A35" s="128">
        <v>37</v>
      </c>
      <c r="B35" s="133" t="s">
        <v>301</v>
      </c>
      <c r="C35" s="129" t="s">
        <v>308</v>
      </c>
      <c r="D35" s="40" t="s">
        <v>299</v>
      </c>
      <c r="E35" s="134" t="s">
        <v>309</v>
      </c>
      <c r="F35" s="130" t="s">
        <v>310</v>
      </c>
      <c r="G35" s="131">
        <v>1</v>
      </c>
      <c r="H35" s="131">
        <v>220000</v>
      </c>
      <c r="I35" s="135">
        <f t="shared" si="0"/>
        <v>220000</v>
      </c>
      <c r="J35" s="134" t="s">
        <v>311</v>
      </c>
    </row>
    <row r="36" spans="1:10" s="119" customFormat="1" ht="33">
      <c r="A36" s="128">
        <v>38</v>
      </c>
      <c r="B36" s="133" t="s">
        <v>301</v>
      </c>
      <c r="C36" s="129" t="s">
        <v>302</v>
      </c>
      <c r="D36" s="40" t="s">
        <v>299</v>
      </c>
      <c r="E36" s="134" t="s">
        <v>312</v>
      </c>
      <c r="F36" s="130" t="s">
        <v>310</v>
      </c>
      <c r="G36" s="131">
        <v>1</v>
      </c>
      <c r="H36" s="131">
        <v>6000</v>
      </c>
      <c r="I36" s="135">
        <f t="shared" si="0"/>
        <v>6000</v>
      </c>
      <c r="J36" s="134"/>
    </row>
    <row r="37" spans="1:10" s="119" customFormat="1" ht="16.5">
      <c r="A37" s="128">
        <v>39</v>
      </c>
      <c r="B37" s="133" t="s">
        <v>301</v>
      </c>
      <c r="C37" s="129" t="s">
        <v>418</v>
      </c>
      <c r="D37" s="130" t="s">
        <v>313</v>
      </c>
      <c r="E37" s="134" t="s">
        <v>314</v>
      </c>
      <c r="F37" s="130" t="s">
        <v>244</v>
      </c>
      <c r="G37" s="131">
        <v>50</v>
      </c>
      <c r="H37" s="131">
        <v>500</v>
      </c>
      <c r="I37" s="135">
        <f t="shared" si="0"/>
        <v>25000</v>
      </c>
      <c r="J37" s="134"/>
    </row>
    <row r="38" spans="1:10" s="119" customFormat="1" ht="33">
      <c r="A38" s="128">
        <v>40</v>
      </c>
      <c r="B38" s="133" t="s">
        <v>301</v>
      </c>
      <c r="C38" s="129" t="s">
        <v>315</v>
      </c>
      <c r="D38" s="130" t="s">
        <v>313</v>
      </c>
      <c r="E38" s="134" t="s">
        <v>316</v>
      </c>
      <c r="F38" s="130" t="s">
        <v>244</v>
      </c>
      <c r="G38" s="131">
        <v>6</v>
      </c>
      <c r="H38" s="131">
        <v>2000</v>
      </c>
      <c r="I38" s="135">
        <f t="shared" si="0"/>
        <v>12000</v>
      </c>
      <c r="J38" s="134"/>
    </row>
    <row r="39" spans="1:10" s="119" customFormat="1" ht="16.5">
      <c r="A39" s="128">
        <v>41</v>
      </c>
      <c r="B39" s="133" t="s">
        <v>301</v>
      </c>
      <c r="C39" s="129" t="s">
        <v>302</v>
      </c>
      <c r="D39" s="130" t="s">
        <v>313</v>
      </c>
      <c r="E39" s="134" t="s">
        <v>317</v>
      </c>
      <c r="F39" s="130" t="s">
        <v>248</v>
      </c>
      <c r="G39" s="131">
        <v>170</v>
      </c>
      <c r="H39" s="131">
        <v>80</v>
      </c>
      <c r="I39" s="135">
        <f t="shared" si="0"/>
        <v>13600</v>
      </c>
      <c r="J39" s="134"/>
    </row>
    <row r="40" spans="1:10" s="119" customFormat="1" ht="16.5">
      <c r="A40" s="128">
        <v>42</v>
      </c>
      <c r="B40" s="133" t="s">
        <v>301</v>
      </c>
      <c r="C40" s="129" t="s">
        <v>302</v>
      </c>
      <c r="D40" s="130" t="s">
        <v>313</v>
      </c>
      <c r="E40" s="134" t="s">
        <v>318</v>
      </c>
      <c r="F40" s="130" t="s">
        <v>247</v>
      </c>
      <c r="G40" s="131">
        <v>10</v>
      </c>
      <c r="H40" s="131">
        <v>120</v>
      </c>
      <c r="I40" s="135">
        <f t="shared" si="0"/>
        <v>1200</v>
      </c>
      <c r="J40" s="136"/>
    </row>
    <row r="41" spans="1:10" s="127" customFormat="1" ht="16.5">
      <c r="A41" s="137" t="s">
        <v>319</v>
      </c>
      <c r="B41" s="138"/>
      <c r="C41" s="139"/>
      <c r="D41" s="138"/>
      <c r="E41" s="140"/>
      <c r="F41" s="138"/>
      <c r="G41" s="138"/>
      <c r="H41" s="141"/>
      <c r="I41" s="142">
        <f>SUM(I4:I40)</f>
        <v>2438450</v>
      </c>
      <c r="J41" s="143"/>
    </row>
    <row r="42" spans="1:10" s="127" customFormat="1" ht="16.5">
      <c r="A42" s="144" t="s">
        <v>320</v>
      </c>
      <c r="B42" s="144" t="s">
        <v>321</v>
      </c>
      <c r="C42" s="145"/>
      <c r="D42" s="146"/>
      <c r="E42" s="147"/>
      <c r="F42" s="146"/>
      <c r="G42" s="146"/>
      <c r="H42" s="146"/>
      <c r="I42" s="148"/>
      <c r="J42" s="147"/>
    </row>
    <row r="43" spans="1:10" s="127" customFormat="1" ht="16.5">
      <c r="A43" s="144"/>
      <c r="B43" s="144" t="s">
        <v>325</v>
      </c>
      <c r="C43" s="145"/>
      <c r="D43" s="146"/>
      <c r="E43" s="147"/>
      <c r="F43" s="146"/>
      <c r="G43" s="146"/>
      <c r="H43" s="146"/>
      <c r="I43" s="148"/>
      <c r="J43" s="147"/>
    </row>
    <row r="44" spans="1:10" s="127" customFormat="1" ht="16.5">
      <c r="A44" s="144"/>
      <c r="B44" s="149" t="s">
        <v>322</v>
      </c>
      <c r="C44" s="150"/>
      <c r="D44" s="146"/>
      <c r="E44" s="147"/>
      <c r="F44" s="146"/>
      <c r="G44" s="146"/>
      <c r="H44" s="146"/>
      <c r="I44" s="148"/>
      <c r="J44" s="147"/>
    </row>
    <row r="45" spans="1:10" s="127" customFormat="1" ht="16.5">
      <c r="A45" s="144"/>
      <c r="B45" s="120" t="s">
        <v>323</v>
      </c>
      <c r="C45" s="121"/>
      <c r="D45" s="146"/>
      <c r="E45" s="147"/>
      <c r="F45" s="146"/>
      <c r="G45" s="146"/>
      <c r="H45" s="146"/>
      <c r="I45" s="148"/>
      <c r="J45" s="147"/>
    </row>
    <row r="46" spans="1:10" s="156" customFormat="1" ht="16.5">
      <c r="A46" s="151"/>
      <c r="B46" s="152"/>
      <c r="C46" s="153"/>
      <c r="D46" s="154"/>
      <c r="E46" s="155"/>
      <c r="G46" s="157"/>
      <c r="H46" s="158"/>
      <c r="I46" s="159"/>
      <c r="J46" s="160"/>
    </row>
    <row r="47" spans="4:9" ht="16.5">
      <c r="D47" s="164"/>
      <c r="E47" s="164"/>
      <c r="F47" s="165"/>
      <c r="G47" s="166"/>
      <c r="H47" s="167"/>
      <c r="I47" s="168"/>
    </row>
  </sheetData>
  <sheetProtection/>
  <mergeCells count="1">
    <mergeCell ref="A1:I1"/>
  </mergeCells>
  <dataValidations count="2">
    <dataValidation operator="greaterThan" allowBlank="1" showInputMessage="1" showErrorMessage="1" sqref="H2:H65536 F2:F65536"/>
    <dataValidation type="whole" operator="greaterThan" allowBlank="1" showInputMessage="1" showErrorMessage="1" sqref="G2:G65536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40"/>
  <sheetViews>
    <sheetView zoomScalePageLayoutView="0" workbookViewId="0" topLeftCell="A13">
      <selection activeCell="I24" sqref="I24"/>
    </sheetView>
  </sheetViews>
  <sheetFormatPr defaultColWidth="9.00390625" defaultRowHeight="16.5"/>
  <cols>
    <col min="2" max="2" width="32.25390625" style="0" customWidth="1"/>
    <col min="3" max="3" width="13.875" style="0" customWidth="1"/>
    <col min="4" max="4" width="9.50390625" style="0" customWidth="1"/>
    <col min="5" max="5" width="13.875" style="0" bestFit="1" customWidth="1"/>
  </cols>
  <sheetData>
    <row r="1" spans="1:5" s="174" customFormat="1" ht="19.5">
      <c r="A1" s="194" t="s">
        <v>359</v>
      </c>
      <c r="B1" s="195"/>
      <c r="C1" s="195"/>
      <c r="D1" s="195"/>
      <c r="E1" s="195"/>
    </row>
    <row r="2" s="174" customFormat="1" ht="19.5">
      <c r="A2" s="24" t="s">
        <v>326</v>
      </c>
    </row>
    <row r="3" spans="1:5" ht="16.5">
      <c r="A3" s="3" t="s">
        <v>13</v>
      </c>
      <c r="B3" s="3" t="s">
        <v>327</v>
      </c>
      <c r="C3" s="3" t="s">
        <v>8</v>
      </c>
      <c r="D3" s="3" t="s">
        <v>328</v>
      </c>
      <c r="E3" s="3" t="s">
        <v>1</v>
      </c>
    </row>
    <row r="4" spans="1:5" ht="16.5">
      <c r="A4" s="42">
        <v>1</v>
      </c>
      <c r="B4" s="40" t="s">
        <v>329</v>
      </c>
      <c r="C4" s="20"/>
      <c r="D4" s="42" t="s">
        <v>330</v>
      </c>
      <c r="E4" s="21"/>
    </row>
    <row r="5" spans="1:5" ht="16.5">
      <c r="A5" s="42">
        <v>2</v>
      </c>
      <c r="B5" s="40" t="s">
        <v>331</v>
      </c>
      <c r="C5" s="20">
        <f>SUM('[2]各組經常門分支計劃預算表(修'!I4:I5)</f>
        <v>36000</v>
      </c>
      <c r="D5" s="42" t="s">
        <v>332</v>
      </c>
      <c r="E5" s="21"/>
    </row>
    <row r="6" spans="1:5" ht="16.5">
      <c r="A6" s="42">
        <v>3</v>
      </c>
      <c r="B6" s="40" t="s">
        <v>333</v>
      </c>
      <c r="C6" s="20">
        <f>SUM('[3]經常門分支計劃概算表'!H12:H13)</f>
        <v>0</v>
      </c>
      <c r="D6" s="42" t="s">
        <v>330</v>
      </c>
      <c r="E6" s="21"/>
    </row>
    <row r="7" spans="1:5" ht="33">
      <c r="A7" s="42">
        <v>4</v>
      </c>
      <c r="B7" s="40" t="s">
        <v>334</v>
      </c>
      <c r="C7" s="20">
        <f>'[3]經常門分支計劃概算表'!H14</f>
        <v>0</v>
      </c>
      <c r="D7" s="42" t="s">
        <v>335</v>
      </c>
      <c r="E7" s="21"/>
    </row>
    <row r="8" spans="1:5" ht="16.5">
      <c r="A8" s="42">
        <v>5</v>
      </c>
      <c r="B8" s="40" t="s">
        <v>269</v>
      </c>
      <c r="C8" s="20">
        <v>0</v>
      </c>
      <c r="D8" s="42" t="s">
        <v>332</v>
      </c>
      <c r="E8" s="21"/>
    </row>
    <row r="9" spans="1:5" ht="16.5">
      <c r="A9" s="42">
        <v>6</v>
      </c>
      <c r="B9" s="40" t="s">
        <v>336</v>
      </c>
      <c r="C9" s="20">
        <v>0</v>
      </c>
      <c r="D9" s="42" t="s">
        <v>27</v>
      </c>
      <c r="E9" s="21"/>
    </row>
    <row r="10" spans="1:5" ht="16.5">
      <c r="A10" s="42">
        <v>7</v>
      </c>
      <c r="B10" s="40" t="s">
        <v>337</v>
      </c>
      <c r="C10" s="20">
        <f>SUM('[2]各組經常門分支計劃預算表(修'!I10:I11)</f>
        <v>19950</v>
      </c>
      <c r="D10" s="42" t="s">
        <v>332</v>
      </c>
      <c r="E10" s="21"/>
    </row>
    <row r="11" spans="1:5" ht="33">
      <c r="A11" s="42">
        <v>8</v>
      </c>
      <c r="B11" s="40" t="s">
        <v>338</v>
      </c>
      <c r="C11" s="20">
        <f>'[3]經常門分支計劃概算表'!H16</f>
        <v>0</v>
      </c>
      <c r="D11" s="42" t="s">
        <v>339</v>
      </c>
      <c r="E11" s="21"/>
    </row>
    <row r="12" spans="1:5" ht="16.5">
      <c r="A12" s="42">
        <v>9</v>
      </c>
      <c r="B12" s="40" t="s">
        <v>340</v>
      </c>
      <c r="C12" s="20">
        <v>0</v>
      </c>
      <c r="D12" s="42" t="s">
        <v>341</v>
      </c>
      <c r="E12" s="21"/>
    </row>
    <row r="13" spans="1:5" ht="16.5">
      <c r="A13" s="42">
        <v>10</v>
      </c>
      <c r="B13" s="40" t="s">
        <v>342</v>
      </c>
      <c r="C13" s="20">
        <f>'[3]經常門分支計劃概算表'!H17</f>
        <v>0</v>
      </c>
      <c r="D13" s="42" t="s">
        <v>25</v>
      </c>
      <c r="E13" s="1"/>
    </row>
    <row r="14" spans="1:5" ht="16.5">
      <c r="A14" s="42">
        <v>11</v>
      </c>
      <c r="B14" s="40" t="s">
        <v>343</v>
      </c>
      <c r="C14" s="20">
        <v>0</v>
      </c>
      <c r="D14" s="42" t="s">
        <v>332</v>
      </c>
      <c r="E14" s="21"/>
    </row>
    <row r="15" spans="1:5" ht="16.5">
      <c r="A15" s="42">
        <v>13</v>
      </c>
      <c r="B15" s="40" t="s">
        <v>344</v>
      </c>
      <c r="C15" s="20"/>
      <c r="D15" s="42" t="s">
        <v>341</v>
      </c>
      <c r="E15" s="21"/>
    </row>
    <row r="16" spans="1:5" ht="16.5">
      <c r="A16" s="42">
        <v>14</v>
      </c>
      <c r="B16" s="40" t="s">
        <v>345</v>
      </c>
      <c r="C16" s="20">
        <v>0</v>
      </c>
      <c r="D16" s="42" t="s">
        <v>341</v>
      </c>
      <c r="E16" s="1"/>
    </row>
    <row r="17" spans="1:5" ht="16.5">
      <c r="A17" s="42">
        <v>15</v>
      </c>
      <c r="B17" s="40" t="s">
        <v>346</v>
      </c>
      <c r="C17" s="20">
        <v>0</v>
      </c>
      <c r="D17" s="42" t="s">
        <v>341</v>
      </c>
      <c r="E17" s="22"/>
    </row>
    <row r="18" spans="1:5" ht="16.5">
      <c r="A18" s="42">
        <v>16</v>
      </c>
      <c r="B18" s="40" t="s">
        <v>347</v>
      </c>
      <c r="C18" s="20">
        <v>0</v>
      </c>
      <c r="D18" s="42" t="s">
        <v>35</v>
      </c>
      <c r="E18" s="22"/>
    </row>
    <row r="19" spans="1:5" ht="16.5">
      <c r="A19" s="42">
        <v>17</v>
      </c>
      <c r="B19" s="40" t="s">
        <v>348</v>
      </c>
      <c r="C19" s="20">
        <v>0</v>
      </c>
      <c r="D19" s="42" t="s">
        <v>332</v>
      </c>
      <c r="E19" s="22"/>
    </row>
    <row r="20" spans="1:5" ht="16.5">
      <c r="A20" s="42">
        <v>18</v>
      </c>
      <c r="B20" s="40" t="s">
        <v>349</v>
      </c>
      <c r="C20" s="20">
        <v>0</v>
      </c>
      <c r="D20" s="42" t="s">
        <v>350</v>
      </c>
      <c r="E20" s="22"/>
    </row>
    <row r="21" spans="1:5" ht="16.5">
      <c r="A21" s="42">
        <v>19</v>
      </c>
      <c r="B21" s="40" t="s">
        <v>351</v>
      </c>
      <c r="C21" s="20">
        <v>0</v>
      </c>
      <c r="D21" s="42" t="s">
        <v>341</v>
      </c>
      <c r="E21" s="22"/>
    </row>
    <row r="22" spans="1:5" ht="16.5">
      <c r="A22" s="42">
        <v>20</v>
      </c>
      <c r="B22" s="40" t="s">
        <v>256</v>
      </c>
      <c r="C22" s="6">
        <f>SUM('[2]各組經常門分支計劃預算表(修'!I12:I20)</f>
        <v>1652000</v>
      </c>
      <c r="D22" s="42" t="s">
        <v>332</v>
      </c>
      <c r="E22" s="23"/>
    </row>
    <row r="23" spans="1:5" ht="16.5">
      <c r="A23" s="42">
        <v>21</v>
      </c>
      <c r="B23" s="40" t="s">
        <v>352</v>
      </c>
      <c r="C23" s="6">
        <f>SUM('[3]經常門分支計劃概算表'!H21:H24)</f>
        <v>0</v>
      </c>
      <c r="D23" s="42" t="s">
        <v>332</v>
      </c>
      <c r="E23" s="23"/>
    </row>
    <row r="24" spans="1:5" ht="16.5">
      <c r="A24" s="42"/>
      <c r="B24" s="42" t="s">
        <v>353</v>
      </c>
      <c r="C24" s="6">
        <f>SUM(C4:C23)</f>
        <v>1707950</v>
      </c>
      <c r="D24" s="6"/>
      <c r="E24" s="23"/>
    </row>
    <row r="25" spans="1:5" ht="16.5">
      <c r="A25" s="49"/>
      <c r="B25" s="49"/>
      <c r="C25" s="60"/>
      <c r="D25" s="60"/>
      <c r="E25" s="61"/>
    </row>
    <row r="26" spans="1:5" ht="16.5">
      <c r="A26" s="49"/>
      <c r="B26" s="49"/>
      <c r="C26" s="60"/>
      <c r="D26" s="60"/>
      <c r="E26" s="61"/>
    </row>
    <row r="27" spans="1:5" ht="19.5">
      <c r="A27" s="24" t="s">
        <v>354</v>
      </c>
      <c r="B27" s="49"/>
      <c r="C27" s="60"/>
      <c r="D27" s="60"/>
      <c r="E27" s="61"/>
    </row>
    <row r="28" spans="1:5" ht="16.5">
      <c r="A28" s="3" t="s">
        <v>13</v>
      </c>
      <c r="B28" s="3" t="s">
        <v>327</v>
      </c>
      <c r="C28" s="3" t="s">
        <v>8</v>
      </c>
      <c r="D28" s="3"/>
      <c r="E28" s="3" t="s">
        <v>1</v>
      </c>
    </row>
    <row r="29" spans="1:5" ht="16.5">
      <c r="A29" s="42">
        <v>1</v>
      </c>
      <c r="B29" s="40" t="s">
        <v>419</v>
      </c>
      <c r="C29" s="20">
        <v>730500</v>
      </c>
      <c r="D29" s="20"/>
      <c r="E29" s="21"/>
    </row>
    <row r="30" spans="1:5" ht="16.5">
      <c r="A30" s="42"/>
      <c r="B30" s="40"/>
      <c r="C30" s="20"/>
      <c r="D30" s="20"/>
      <c r="E30" s="21"/>
    </row>
    <row r="31" spans="1:5" ht="16.5">
      <c r="A31" s="42"/>
      <c r="B31" s="40"/>
      <c r="C31" s="20"/>
      <c r="D31" s="20"/>
      <c r="E31" s="21"/>
    </row>
    <row r="32" spans="1:8" ht="16.5">
      <c r="A32" s="42"/>
      <c r="B32" s="40"/>
      <c r="C32" s="20"/>
      <c r="D32" s="20"/>
      <c r="E32" s="21"/>
      <c r="H32" s="10"/>
    </row>
    <row r="33" spans="1:5" ht="16.5">
      <c r="A33" s="42"/>
      <c r="B33" s="40"/>
      <c r="C33" s="20"/>
      <c r="D33" s="20"/>
      <c r="E33" s="21"/>
    </row>
    <row r="34" spans="1:5" ht="16.5">
      <c r="A34" s="42"/>
      <c r="B34" s="40"/>
      <c r="C34" s="20"/>
      <c r="D34" s="20"/>
      <c r="E34" s="21"/>
    </row>
    <row r="35" spans="1:5" ht="16.5">
      <c r="A35" s="1"/>
      <c r="B35" s="64" t="s">
        <v>353</v>
      </c>
      <c r="C35" s="62">
        <f>SUM(C29:C34)</f>
        <v>730500</v>
      </c>
      <c r="D35" s="62"/>
      <c r="E35" s="63"/>
    </row>
    <row r="36" spans="1:5" ht="16.5">
      <c r="A36" s="1"/>
      <c r="B36" s="64" t="s">
        <v>355</v>
      </c>
      <c r="C36" s="62">
        <f>C24+C35</f>
        <v>2438450</v>
      </c>
      <c r="D36" s="62"/>
      <c r="E36" s="63"/>
    </row>
    <row r="37" spans="1:5" ht="16.5">
      <c r="A37" s="16" t="s">
        <v>356</v>
      </c>
      <c r="B37" s="16"/>
      <c r="C37" s="16"/>
      <c r="D37" s="16"/>
      <c r="E37" s="12"/>
    </row>
    <row r="38" spans="1:5" ht="16.5">
      <c r="A38" s="16" t="s">
        <v>357</v>
      </c>
      <c r="B38" s="10" t="s">
        <v>360</v>
      </c>
      <c r="C38" s="16"/>
      <c r="D38" s="16"/>
      <c r="E38" s="16"/>
    </row>
    <row r="39" spans="1:5" ht="16.5">
      <c r="A39" s="16" t="s">
        <v>357</v>
      </c>
      <c r="B39" s="10" t="s">
        <v>358</v>
      </c>
      <c r="C39" s="16"/>
      <c r="D39" s="16"/>
      <c r="E39" s="16"/>
    </row>
    <row r="40" spans="1:5" ht="16.5">
      <c r="A40" s="12"/>
      <c r="C40" s="28"/>
      <c r="D40" s="28"/>
      <c r="E40" s="1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9"/>
  <sheetViews>
    <sheetView zoomScalePageLayoutView="0" workbookViewId="0" topLeftCell="A1">
      <selection activeCell="B11" sqref="B11"/>
    </sheetView>
  </sheetViews>
  <sheetFormatPr defaultColWidth="9.00390625" defaultRowHeight="22.5" customHeight="1"/>
  <cols>
    <col min="1" max="1" width="4.125" style="48" customWidth="1"/>
    <col min="2" max="2" width="95.25390625" style="24" customWidth="1"/>
    <col min="3" max="16384" width="9.00390625" style="24" customWidth="1"/>
  </cols>
  <sheetData>
    <row r="1" spans="1:2" ht="43.5" customHeight="1">
      <c r="A1" s="189" t="s">
        <v>102</v>
      </c>
      <c r="B1" s="189"/>
    </row>
    <row r="2" spans="1:2" ht="42">
      <c r="A2" s="182" t="s">
        <v>115</v>
      </c>
      <c r="B2" s="183" t="s">
        <v>205</v>
      </c>
    </row>
    <row r="3" spans="1:2" ht="42">
      <c r="A3" s="182" t="s">
        <v>109</v>
      </c>
      <c r="B3" s="183" t="s">
        <v>189</v>
      </c>
    </row>
    <row r="4" spans="1:2" ht="21">
      <c r="A4" s="182" t="s">
        <v>110</v>
      </c>
      <c r="B4" s="184" t="s">
        <v>116</v>
      </c>
    </row>
    <row r="5" spans="1:2" ht="21">
      <c r="A5" s="182" t="s">
        <v>111</v>
      </c>
      <c r="B5" s="184" t="s">
        <v>117</v>
      </c>
    </row>
    <row r="6" spans="1:2" s="46" customFormat="1" ht="21">
      <c r="A6" s="182" t="s">
        <v>112</v>
      </c>
      <c r="B6" s="185" t="s">
        <v>118</v>
      </c>
    </row>
    <row r="7" spans="1:2" s="47" customFormat="1" ht="42">
      <c r="A7" s="182" t="s">
        <v>113</v>
      </c>
      <c r="B7" s="186" t="s">
        <v>413</v>
      </c>
    </row>
    <row r="8" spans="1:2" s="47" customFormat="1" ht="21">
      <c r="A8" s="182" t="s">
        <v>411</v>
      </c>
      <c r="B8" s="186" t="s">
        <v>416</v>
      </c>
    </row>
    <row r="9" spans="1:2" ht="63">
      <c r="A9" s="182" t="s">
        <v>412</v>
      </c>
      <c r="B9" s="183" t="s">
        <v>414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F49"/>
  <sheetViews>
    <sheetView zoomScalePageLayoutView="0" workbookViewId="0" topLeftCell="A22">
      <selection activeCell="E25" sqref="E25"/>
    </sheetView>
  </sheetViews>
  <sheetFormatPr defaultColWidth="9.00390625" defaultRowHeight="16.5"/>
  <cols>
    <col min="1" max="1" width="9.50390625" style="43" customWidth="1"/>
    <col min="2" max="2" width="12.00390625" style="44" customWidth="1"/>
    <col min="3" max="3" width="20.50390625" style="44" bestFit="1" customWidth="1"/>
    <col min="4" max="4" width="41.125" style="44" customWidth="1"/>
    <col min="5" max="5" width="9.50390625" style="50" bestFit="1" customWidth="1"/>
    <col min="6" max="6" width="27.75390625" style="44" customWidth="1"/>
    <col min="7" max="16384" width="9.00390625" style="43" customWidth="1"/>
  </cols>
  <sheetData>
    <row r="1" spans="1:6" ht="25.5">
      <c r="A1" s="190" t="s">
        <v>114</v>
      </c>
      <c r="B1" s="191"/>
      <c r="C1" s="191"/>
      <c r="D1" s="191"/>
      <c r="E1" s="191"/>
      <c r="F1" s="191"/>
    </row>
    <row r="2" ht="16.5">
      <c r="A2" s="43" t="s">
        <v>38</v>
      </c>
    </row>
    <row r="3" spans="1:6" ht="16.5">
      <c r="A3" s="41" t="s">
        <v>39</v>
      </c>
      <c r="B3" s="42" t="s">
        <v>40</v>
      </c>
      <c r="C3" s="42" t="s">
        <v>28</v>
      </c>
      <c r="D3" s="42" t="s">
        <v>41</v>
      </c>
      <c r="E3" s="42" t="s">
        <v>42</v>
      </c>
      <c r="F3" s="42" t="s">
        <v>2</v>
      </c>
    </row>
    <row r="4" spans="1:6" ht="39" customHeight="1">
      <c r="A4" s="42">
        <v>1</v>
      </c>
      <c r="B4" s="40" t="s">
        <v>43</v>
      </c>
      <c r="C4" s="40" t="s">
        <v>44</v>
      </c>
      <c r="D4" s="40" t="s">
        <v>168</v>
      </c>
      <c r="E4" s="42" t="s">
        <v>45</v>
      </c>
      <c r="F4" s="40"/>
    </row>
    <row r="5" spans="1:6" ht="33">
      <c r="A5" s="42">
        <v>2</v>
      </c>
      <c r="B5" s="40" t="s">
        <v>163</v>
      </c>
      <c r="C5" s="40" t="s">
        <v>46</v>
      </c>
      <c r="D5" s="40" t="s">
        <v>198</v>
      </c>
      <c r="E5" s="42" t="s">
        <v>199</v>
      </c>
      <c r="F5" s="40" t="s">
        <v>196</v>
      </c>
    </row>
    <row r="6" spans="1:6" ht="33">
      <c r="A6" s="42">
        <v>3</v>
      </c>
      <c r="B6" s="40" t="s">
        <v>164</v>
      </c>
      <c r="C6" s="40" t="s">
        <v>46</v>
      </c>
      <c r="D6" s="40" t="s">
        <v>167</v>
      </c>
      <c r="E6" s="42" t="s">
        <v>158</v>
      </c>
      <c r="F6" s="40" t="s">
        <v>197</v>
      </c>
    </row>
    <row r="7" spans="1:6" ht="16.5">
      <c r="A7" s="42">
        <v>4</v>
      </c>
      <c r="B7" s="40" t="s">
        <v>421</v>
      </c>
      <c r="C7" s="40" t="s">
        <v>422</v>
      </c>
      <c r="D7" s="40" t="s">
        <v>424</v>
      </c>
      <c r="E7" s="42" t="s">
        <v>423</v>
      </c>
      <c r="F7" s="40" t="s">
        <v>425</v>
      </c>
    </row>
    <row r="8" spans="1:6" ht="33">
      <c r="A8" s="42">
        <v>5</v>
      </c>
      <c r="B8" s="40" t="s">
        <v>48</v>
      </c>
      <c r="C8" s="40" t="s">
        <v>29</v>
      </c>
      <c r="D8" s="40" t="s">
        <v>157</v>
      </c>
      <c r="E8" s="42" t="s">
        <v>45</v>
      </c>
      <c r="F8" s="40"/>
    </row>
    <row r="9" spans="1:6" ht="45.75" customHeight="1">
      <c r="A9" s="42">
        <v>6</v>
      </c>
      <c r="B9" s="40" t="s">
        <v>119</v>
      </c>
      <c r="C9" s="40" t="s">
        <v>37</v>
      </c>
      <c r="D9" s="40" t="s">
        <v>156</v>
      </c>
      <c r="E9" s="42" t="s">
        <v>49</v>
      </c>
      <c r="F9" s="40"/>
    </row>
    <row r="10" spans="1:6" ht="45.75" customHeight="1">
      <c r="A10" s="42">
        <v>7</v>
      </c>
      <c r="B10" s="40" t="s">
        <v>50</v>
      </c>
      <c r="C10" s="40" t="s">
        <v>120</v>
      </c>
      <c r="D10" s="40" t="s">
        <v>169</v>
      </c>
      <c r="E10" s="42" t="s">
        <v>47</v>
      </c>
      <c r="F10" s="40" t="s">
        <v>361</v>
      </c>
    </row>
    <row r="11" spans="1:6" ht="49.5">
      <c r="A11" s="42">
        <v>8</v>
      </c>
      <c r="B11" s="40" t="s">
        <v>51</v>
      </c>
      <c r="C11" s="40" t="s">
        <v>26</v>
      </c>
      <c r="D11" s="40" t="s">
        <v>52</v>
      </c>
      <c r="E11" s="42" t="s">
        <v>27</v>
      </c>
      <c r="F11" s="40" t="s">
        <v>126</v>
      </c>
    </row>
    <row r="12" spans="1:6" ht="57.75" customHeight="1">
      <c r="A12" s="42">
        <v>9</v>
      </c>
      <c r="B12" s="40" t="s">
        <v>53</v>
      </c>
      <c r="C12" s="40" t="s">
        <v>78</v>
      </c>
      <c r="D12" s="40" t="s">
        <v>79</v>
      </c>
      <c r="E12" s="42" t="s">
        <v>47</v>
      </c>
      <c r="F12" s="40" t="s">
        <v>194</v>
      </c>
    </row>
    <row r="13" spans="1:6" ht="49.5">
      <c r="A13" s="42">
        <v>10</v>
      </c>
      <c r="B13" s="40" t="s">
        <v>54</v>
      </c>
      <c r="C13" s="40" t="s">
        <v>30</v>
      </c>
      <c r="D13" s="40" t="s">
        <v>55</v>
      </c>
      <c r="E13" s="42" t="s">
        <v>159</v>
      </c>
      <c r="F13" s="40" t="s">
        <v>121</v>
      </c>
    </row>
    <row r="14" spans="1:6" ht="33">
      <c r="A14" s="42">
        <v>11</v>
      </c>
      <c r="B14" s="40" t="s">
        <v>103</v>
      </c>
      <c r="C14" s="40" t="s">
        <v>74</v>
      </c>
      <c r="D14" s="40" t="s">
        <v>75</v>
      </c>
      <c r="E14" s="42" t="s">
        <v>25</v>
      </c>
      <c r="F14" s="40" t="s">
        <v>80</v>
      </c>
    </row>
    <row r="15" spans="1:6" ht="49.5">
      <c r="A15" s="42">
        <v>12</v>
      </c>
      <c r="B15" s="40" t="s">
        <v>57</v>
      </c>
      <c r="C15" s="40" t="s">
        <v>31</v>
      </c>
      <c r="D15" s="40" t="s">
        <v>58</v>
      </c>
      <c r="E15" s="42" t="s">
        <v>56</v>
      </c>
      <c r="F15" s="40" t="s">
        <v>125</v>
      </c>
    </row>
    <row r="16" spans="1:6" ht="23.25" customHeight="1">
      <c r="A16" s="42">
        <v>13</v>
      </c>
      <c r="B16" s="40" t="s">
        <v>59</v>
      </c>
      <c r="C16" s="40" t="s">
        <v>36</v>
      </c>
      <c r="D16" s="40" t="s">
        <v>60</v>
      </c>
      <c r="E16" s="42" t="s">
        <v>56</v>
      </c>
      <c r="F16" s="40"/>
    </row>
    <row r="17" spans="1:6" ht="38.25" customHeight="1">
      <c r="A17" s="42">
        <v>14</v>
      </c>
      <c r="B17" s="40" t="s">
        <v>65</v>
      </c>
      <c r="C17" s="40" t="s">
        <v>66</v>
      </c>
      <c r="D17" s="40" t="s">
        <v>67</v>
      </c>
      <c r="E17" s="42" t="s">
        <v>56</v>
      </c>
      <c r="F17" s="40"/>
    </row>
    <row r="18" spans="1:6" ht="33">
      <c r="A18" s="42">
        <v>15</v>
      </c>
      <c r="B18" s="40" t="s">
        <v>61</v>
      </c>
      <c r="C18" s="40" t="s">
        <v>33</v>
      </c>
      <c r="D18" s="40" t="s">
        <v>34</v>
      </c>
      <c r="E18" s="42" t="s">
        <v>35</v>
      </c>
      <c r="F18" s="40"/>
    </row>
    <row r="19" spans="1:6" ht="49.5">
      <c r="A19" s="42">
        <v>16</v>
      </c>
      <c r="B19" s="40" t="s">
        <v>151</v>
      </c>
      <c r="C19" s="40" t="s">
        <v>154</v>
      </c>
      <c r="D19" s="40" t="s">
        <v>152</v>
      </c>
      <c r="E19" s="42" t="s">
        <v>153</v>
      </c>
      <c r="F19" s="40" t="s">
        <v>155</v>
      </c>
    </row>
    <row r="20" spans="1:6" ht="115.5">
      <c r="A20" s="42">
        <v>17</v>
      </c>
      <c r="B20" s="40" t="s">
        <v>62</v>
      </c>
      <c r="C20" s="40" t="s">
        <v>32</v>
      </c>
      <c r="D20" s="40" t="s">
        <v>202</v>
      </c>
      <c r="E20" s="42" t="s">
        <v>47</v>
      </c>
      <c r="F20" s="40" t="s">
        <v>124</v>
      </c>
    </row>
    <row r="21" spans="1:6" ht="49.5">
      <c r="A21" s="42">
        <v>18</v>
      </c>
      <c r="B21" s="40" t="s">
        <v>63</v>
      </c>
      <c r="C21" s="40" t="s">
        <v>193</v>
      </c>
      <c r="D21" s="40" t="s">
        <v>195</v>
      </c>
      <c r="E21" s="42" t="s">
        <v>64</v>
      </c>
      <c r="F21" s="40" t="s">
        <v>215</v>
      </c>
    </row>
    <row r="22" spans="1:6" ht="33">
      <c r="A22" s="42">
        <v>19</v>
      </c>
      <c r="B22" s="40" t="s">
        <v>68</v>
      </c>
      <c r="C22" s="40" t="s">
        <v>69</v>
      </c>
      <c r="D22" s="40" t="s">
        <v>70</v>
      </c>
      <c r="E22" s="42" t="s">
        <v>56</v>
      </c>
      <c r="F22" s="40"/>
    </row>
    <row r="23" spans="1:6" ht="94.5" customHeight="1">
      <c r="A23" s="42">
        <v>20</v>
      </c>
      <c r="B23" s="40" t="s">
        <v>170</v>
      </c>
      <c r="C23" s="40" t="s">
        <v>76</v>
      </c>
      <c r="D23" s="40" t="s">
        <v>77</v>
      </c>
      <c r="E23" s="42" t="s">
        <v>47</v>
      </c>
      <c r="F23" s="40" t="s">
        <v>200</v>
      </c>
    </row>
    <row r="24" spans="1:6" ht="33.75" customHeight="1">
      <c r="A24" s="42">
        <v>21</v>
      </c>
      <c r="B24" s="40" t="s">
        <v>171</v>
      </c>
      <c r="C24" s="40" t="s">
        <v>76</v>
      </c>
      <c r="D24" s="40" t="s">
        <v>166</v>
      </c>
      <c r="E24" s="42" t="s">
        <v>165</v>
      </c>
      <c r="F24" s="40"/>
    </row>
    <row r="25" spans="1:6" ht="33.75" customHeight="1">
      <c r="A25" s="42">
        <v>22</v>
      </c>
      <c r="B25" s="40" t="s">
        <v>426</v>
      </c>
      <c r="C25" s="187" t="s">
        <v>427</v>
      </c>
      <c r="D25" s="40" t="s">
        <v>428</v>
      </c>
      <c r="E25" s="42" t="s">
        <v>423</v>
      </c>
      <c r="F25" s="40" t="s">
        <v>429</v>
      </c>
    </row>
    <row r="26" spans="1:6" ht="61.5" customHeight="1">
      <c r="A26" s="42">
        <v>23</v>
      </c>
      <c r="B26" s="40" t="s">
        <v>71</v>
      </c>
      <c r="C26" s="40" t="s">
        <v>72</v>
      </c>
      <c r="D26" s="40" t="s">
        <v>420</v>
      </c>
      <c r="E26" s="42" t="s">
        <v>47</v>
      </c>
      <c r="F26" s="40"/>
    </row>
    <row r="27" spans="1:6" ht="16.5">
      <c r="A27" s="49"/>
      <c r="B27" s="45"/>
      <c r="C27" s="45"/>
      <c r="D27" s="45"/>
      <c r="E27" s="49"/>
      <c r="F27" s="45"/>
    </row>
    <row r="28" spans="1:6" ht="16.5">
      <c r="A28" s="49"/>
      <c r="B28" s="45"/>
      <c r="C28" s="45"/>
      <c r="D28" s="45"/>
      <c r="E28" s="49"/>
      <c r="F28" s="45"/>
    </row>
    <row r="29" spans="1:6" ht="16.5">
      <c r="A29" s="43" t="s">
        <v>149</v>
      </c>
      <c r="B29" s="45"/>
      <c r="C29" s="45"/>
      <c r="D29" s="45"/>
      <c r="E29" s="49"/>
      <c r="F29" s="45"/>
    </row>
    <row r="30" spans="1:6" ht="24" customHeight="1">
      <c r="A30" s="41" t="s">
        <v>39</v>
      </c>
      <c r="B30" s="42" t="s">
        <v>130</v>
      </c>
      <c r="C30" s="42" t="s">
        <v>129</v>
      </c>
      <c r="D30" s="42" t="s">
        <v>41</v>
      </c>
      <c r="E30" s="42" t="s">
        <v>42</v>
      </c>
      <c r="F30" s="42" t="s">
        <v>2</v>
      </c>
    </row>
    <row r="31" spans="1:6" ht="33">
      <c r="A31" s="42">
        <v>1</v>
      </c>
      <c r="B31" s="42" t="s">
        <v>133</v>
      </c>
      <c r="C31" s="89" t="s">
        <v>132</v>
      </c>
      <c r="D31" s="40" t="s">
        <v>131</v>
      </c>
      <c r="E31" s="42" t="s">
        <v>73</v>
      </c>
      <c r="F31" s="40" t="s">
        <v>122</v>
      </c>
    </row>
    <row r="32" spans="1:6" ht="28.5" customHeight="1">
      <c r="A32" s="42">
        <v>2</v>
      </c>
      <c r="B32" s="42">
        <v>5130209</v>
      </c>
      <c r="C32" s="89" t="s">
        <v>179</v>
      </c>
      <c r="D32" s="40" t="s">
        <v>178</v>
      </c>
      <c r="E32" s="42" t="s">
        <v>181</v>
      </c>
      <c r="F32" s="40" t="s">
        <v>182</v>
      </c>
    </row>
    <row r="33" spans="1:6" ht="33">
      <c r="A33" s="42">
        <v>3</v>
      </c>
      <c r="B33" s="42" t="s">
        <v>133</v>
      </c>
      <c r="C33" s="89" t="s">
        <v>138</v>
      </c>
      <c r="D33" s="40" t="s">
        <v>139</v>
      </c>
      <c r="E33" s="42" t="s">
        <v>181</v>
      </c>
      <c r="F33" s="40" t="s">
        <v>180</v>
      </c>
    </row>
    <row r="34" spans="1:6" ht="37.5" customHeight="1">
      <c r="A34" s="42">
        <v>4</v>
      </c>
      <c r="B34" s="42" t="s">
        <v>133</v>
      </c>
      <c r="C34" s="89" t="s">
        <v>137</v>
      </c>
      <c r="D34" s="40" t="s">
        <v>209</v>
      </c>
      <c r="E34" s="42" t="s">
        <v>127</v>
      </c>
      <c r="F34" s="40" t="s">
        <v>100</v>
      </c>
    </row>
    <row r="35" spans="1:6" ht="25.5" customHeight="1">
      <c r="A35" s="42">
        <v>5</v>
      </c>
      <c r="B35" s="42">
        <v>2140106</v>
      </c>
      <c r="C35" s="89" t="s">
        <v>147</v>
      </c>
      <c r="D35" s="89" t="s">
        <v>146</v>
      </c>
      <c r="E35" s="42" t="s">
        <v>148</v>
      </c>
      <c r="F35" s="40" t="s">
        <v>100</v>
      </c>
    </row>
    <row r="36" spans="1:6" ht="24.75" customHeight="1">
      <c r="A36" s="42">
        <v>6</v>
      </c>
      <c r="B36" s="42">
        <v>5130209</v>
      </c>
      <c r="C36" s="89" t="s">
        <v>91</v>
      </c>
      <c r="D36" s="40" t="s">
        <v>92</v>
      </c>
      <c r="E36" s="42" t="s">
        <v>93</v>
      </c>
      <c r="F36" s="40" t="s">
        <v>128</v>
      </c>
    </row>
    <row r="37" spans="1:6" ht="33">
      <c r="A37" s="42">
        <v>7</v>
      </c>
      <c r="B37" s="42">
        <v>5130209</v>
      </c>
      <c r="C37" s="89" t="s">
        <v>94</v>
      </c>
      <c r="D37" s="40" t="s">
        <v>101</v>
      </c>
      <c r="E37" s="42" t="s">
        <v>93</v>
      </c>
      <c r="F37" s="40"/>
    </row>
    <row r="38" spans="1:6" ht="33">
      <c r="A38" s="42">
        <v>8</v>
      </c>
      <c r="B38" s="42">
        <v>5130209</v>
      </c>
      <c r="C38" s="89" t="s">
        <v>134</v>
      </c>
      <c r="D38" s="40" t="s">
        <v>81</v>
      </c>
      <c r="E38" s="42" t="s">
        <v>82</v>
      </c>
      <c r="F38" s="40"/>
    </row>
    <row r="39" spans="1:6" ht="26.25" customHeight="1">
      <c r="A39" s="42">
        <v>9</v>
      </c>
      <c r="B39" s="42">
        <v>5130209</v>
      </c>
      <c r="C39" s="89" t="s">
        <v>135</v>
      </c>
      <c r="D39" s="40" t="s">
        <v>83</v>
      </c>
      <c r="E39" s="42" t="s">
        <v>84</v>
      </c>
      <c r="F39" s="40"/>
    </row>
    <row r="40" spans="1:6" ht="27" customHeight="1">
      <c r="A40" s="42">
        <v>10</v>
      </c>
      <c r="B40" s="42">
        <v>2140106</v>
      </c>
      <c r="C40" s="89" t="s">
        <v>142</v>
      </c>
      <c r="D40" s="40" t="s">
        <v>98</v>
      </c>
      <c r="E40" s="42" t="s">
        <v>99</v>
      </c>
      <c r="F40" s="40"/>
    </row>
    <row r="41" spans="1:6" ht="23.25" customHeight="1">
      <c r="A41" s="42">
        <v>11</v>
      </c>
      <c r="B41" s="41" t="s">
        <v>136</v>
      </c>
      <c r="C41" s="89" t="s">
        <v>95</v>
      </c>
      <c r="D41" s="40" t="s">
        <v>203</v>
      </c>
      <c r="E41" s="42" t="s">
        <v>96</v>
      </c>
      <c r="F41" s="40" t="s">
        <v>204</v>
      </c>
    </row>
    <row r="42" spans="1:6" ht="33">
      <c r="A42" s="42">
        <v>12</v>
      </c>
      <c r="B42" s="42">
        <v>2140130</v>
      </c>
      <c r="C42" s="89" t="s">
        <v>86</v>
      </c>
      <c r="D42" s="40" t="s">
        <v>87</v>
      </c>
      <c r="E42" s="42" t="s">
        <v>176</v>
      </c>
      <c r="F42" s="40" t="s">
        <v>210</v>
      </c>
    </row>
    <row r="43" spans="1:6" ht="25.5" customHeight="1">
      <c r="A43" s="42">
        <v>13</v>
      </c>
      <c r="B43" s="42">
        <v>5130209</v>
      </c>
      <c r="C43" s="89" t="s">
        <v>150</v>
      </c>
      <c r="D43" s="40" t="s">
        <v>362</v>
      </c>
      <c r="E43" s="42" t="s">
        <v>140</v>
      </c>
      <c r="F43" s="40"/>
    </row>
    <row r="44" spans="1:6" ht="33">
      <c r="A44" s="42">
        <v>14</v>
      </c>
      <c r="B44" s="42">
        <v>5130209</v>
      </c>
      <c r="C44" s="89" t="s">
        <v>201</v>
      </c>
      <c r="D44" s="40" t="s">
        <v>85</v>
      </c>
      <c r="E44" s="42" t="s">
        <v>175</v>
      </c>
      <c r="F44" s="40"/>
    </row>
    <row r="45" spans="1:6" ht="39" customHeight="1">
      <c r="A45" s="42">
        <v>15</v>
      </c>
      <c r="B45" s="42">
        <v>5130209</v>
      </c>
      <c r="C45" s="89" t="s">
        <v>172</v>
      </c>
      <c r="D45" s="40" t="s">
        <v>173</v>
      </c>
      <c r="E45" s="42" t="s">
        <v>177</v>
      </c>
      <c r="F45" s="40"/>
    </row>
    <row r="46" spans="1:6" ht="39" customHeight="1">
      <c r="A46" s="42">
        <v>16</v>
      </c>
      <c r="B46" s="42">
        <v>5130209</v>
      </c>
      <c r="C46" s="89" t="s">
        <v>89</v>
      </c>
      <c r="D46" s="40" t="s">
        <v>174</v>
      </c>
      <c r="E46" s="42" t="s">
        <v>88</v>
      </c>
      <c r="F46" s="40"/>
    </row>
    <row r="47" spans="1:6" ht="33">
      <c r="A47" s="42">
        <v>17</v>
      </c>
      <c r="B47" s="42">
        <v>5130209</v>
      </c>
      <c r="C47" s="89" t="s">
        <v>90</v>
      </c>
      <c r="D47" s="40" t="s">
        <v>173</v>
      </c>
      <c r="E47" s="42" t="s">
        <v>141</v>
      </c>
      <c r="F47" s="40"/>
    </row>
    <row r="48" spans="2:6" ht="16.5">
      <c r="B48" s="43"/>
      <c r="C48" s="43"/>
      <c r="D48" s="43"/>
      <c r="E48" s="43"/>
      <c r="F48" s="43"/>
    </row>
    <row r="49" ht="16.5">
      <c r="A49" s="96" t="s">
        <v>97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tabSelected="1" zoomScalePageLayoutView="0" workbookViewId="0" topLeftCell="A12">
      <selection activeCell="D36" sqref="D36"/>
    </sheetView>
  </sheetViews>
  <sheetFormatPr defaultColWidth="9.00390625" defaultRowHeight="16.5"/>
  <cols>
    <col min="1" max="1" width="6.25390625" style="30" customWidth="1"/>
    <col min="2" max="3" width="11.375" style="31" customWidth="1"/>
    <col min="4" max="4" width="17.125" style="38" customWidth="1"/>
    <col min="5" max="5" width="27.75390625" style="38" customWidth="1"/>
    <col min="6" max="6" width="5.50390625" style="30" bestFit="1" customWidth="1"/>
    <col min="7" max="7" width="5.50390625" style="30" customWidth="1"/>
    <col min="8" max="8" width="16.125" style="88" bestFit="1" customWidth="1"/>
    <col min="9" max="9" width="13.875" style="52" bestFit="1" customWidth="1"/>
    <col min="10" max="10" width="31.25390625" style="38" customWidth="1"/>
    <col min="11" max="16384" width="9.00390625" style="37" customWidth="1"/>
  </cols>
  <sheetData>
    <row r="1" spans="1:10" s="100" customFormat="1" ht="16.5">
      <c r="A1" s="192" t="s">
        <v>212</v>
      </c>
      <c r="B1" s="193"/>
      <c r="C1" s="193"/>
      <c r="D1" s="193"/>
      <c r="E1" s="193"/>
      <c r="F1" s="193"/>
      <c r="G1" s="193"/>
      <c r="H1" s="193"/>
      <c r="I1" s="193"/>
      <c r="J1" s="99"/>
    </row>
    <row r="2" spans="1:10" s="12" customFormat="1" ht="16.5">
      <c r="A2" s="9"/>
      <c r="B2" s="10"/>
      <c r="C2" s="10"/>
      <c r="D2" s="11"/>
      <c r="E2" s="11"/>
      <c r="F2" s="9"/>
      <c r="G2" s="9"/>
      <c r="H2" s="76"/>
      <c r="I2" s="52"/>
      <c r="J2" s="11"/>
    </row>
    <row r="3" spans="1:10" s="9" customFormat="1" ht="33">
      <c r="A3" s="2" t="s">
        <v>18</v>
      </c>
      <c r="B3" s="2" t="s">
        <v>19</v>
      </c>
      <c r="C3" s="2" t="s">
        <v>233</v>
      </c>
      <c r="D3" s="3" t="s">
        <v>20</v>
      </c>
      <c r="E3" s="3" t="s">
        <v>21</v>
      </c>
      <c r="F3" s="3" t="s">
        <v>5</v>
      </c>
      <c r="G3" s="86" t="s">
        <v>6</v>
      </c>
      <c r="H3" s="72" t="s">
        <v>7</v>
      </c>
      <c r="I3" s="5" t="s">
        <v>22</v>
      </c>
      <c r="J3" s="3" t="s">
        <v>2</v>
      </c>
    </row>
    <row r="4" spans="1:10" s="9" customFormat="1" ht="16.5">
      <c r="A4" s="42">
        <v>1</v>
      </c>
      <c r="B4" s="40"/>
      <c r="C4" s="40"/>
      <c r="D4" s="40" t="s">
        <v>43</v>
      </c>
      <c r="E4" s="39"/>
      <c r="F4" s="3"/>
      <c r="G4" s="3"/>
      <c r="H4" s="72"/>
      <c r="I4" s="111">
        <f>G4*H4</f>
        <v>0</v>
      </c>
      <c r="J4" s="39"/>
    </row>
    <row r="5" spans="1:10" s="9" customFormat="1" ht="16.5">
      <c r="A5" s="42">
        <v>2</v>
      </c>
      <c r="B5" s="40"/>
      <c r="C5" s="40"/>
      <c r="D5" s="40" t="s">
        <v>163</v>
      </c>
      <c r="E5" s="57"/>
      <c r="F5" s="56"/>
      <c r="G5" s="56"/>
      <c r="H5" s="72"/>
      <c r="I5" s="111">
        <f aca="true" t="shared" si="0" ref="I5:I29">G5*H5</f>
        <v>0</v>
      </c>
      <c r="J5" s="101"/>
    </row>
    <row r="6" spans="1:10" s="9" customFormat="1" ht="16.5">
      <c r="A6" s="42">
        <v>3</v>
      </c>
      <c r="B6" s="40"/>
      <c r="C6" s="40"/>
      <c r="D6" s="40" t="s">
        <v>164</v>
      </c>
      <c r="E6" s="57"/>
      <c r="F6" s="56"/>
      <c r="G6" s="56"/>
      <c r="H6" s="72"/>
      <c r="I6" s="111">
        <f t="shared" si="0"/>
        <v>0</v>
      </c>
      <c r="J6" s="102"/>
    </row>
    <row r="7" spans="1:10" s="9" customFormat="1" ht="16.5">
      <c r="A7" s="42">
        <v>4</v>
      </c>
      <c r="B7" s="40"/>
      <c r="C7" s="40"/>
      <c r="D7" s="40" t="s">
        <v>421</v>
      </c>
      <c r="E7" s="57"/>
      <c r="F7" s="56"/>
      <c r="G7" s="56"/>
      <c r="H7" s="72"/>
      <c r="I7" s="111"/>
      <c r="J7" s="102"/>
    </row>
    <row r="8" spans="1:10" s="9" customFormat="1" ht="16.5">
      <c r="A8" s="42">
        <v>5</v>
      </c>
      <c r="B8" s="40"/>
      <c r="C8" s="40"/>
      <c r="D8" s="40" t="s">
        <v>48</v>
      </c>
      <c r="E8" s="57"/>
      <c r="F8" s="59"/>
      <c r="G8" s="59"/>
      <c r="H8" s="72"/>
      <c r="I8" s="111">
        <f t="shared" si="0"/>
        <v>0</v>
      </c>
      <c r="J8" s="79"/>
    </row>
    <row r="9" spans="1:10" s="9" customFormat="1" ht="16.5">
      <c r="A9" s="42">
        <v>6</v>
      </c>
      <c r="B9" s="40"/>
      <c r="C9" s="40"/>
      <c r="D9" s="40" t="s">
        <v>119</v>
      </c>
      <c r="E9" s="57"/>
      <c r="F9" s="59"/>
      <c r="G9" s="59"/>
      <c r="H9" s="72"/>
      <c r="I9" s="111">
        <f t="shared" si="0"/>
        <v>0</v>
      </c>
      <c r="J9" s="103"/>
    </row>
    <row r="10" spans="1:10" s="9" customFormat="1" ht="16.5">
      <c r="A10" s="42">
        <v>7</v>
      </c>
      <c r="B10" s="40"/>
      <c r="C10" s="40"/>
      <c r="D10" s="40" t="s">
        <v>50</v>
      </c>
      <c r="E10" s="57"/>
      <c r="F10" s="59"/>
      <c r="G10" s="59"/>
      <c r="H10" s="72"/>
      <c r="I10" s="111">
        <f t="shared" si="0"/>
        <v>0</v>
      </c>
      <c r="J10" s="79"/>
    </row>
    <row r="11" spans="1:10" s="9" customFormat="1" ht="16.5">
      <c r="A11" s="42">
        <v>8</v>
      </c>
      <c r="B11" s="40"/>
      <c r="C11" s="40"/>
      <c r="D11" s="40" t="s">
        <v>51</v>
      </c>
      <c r="E11" s="83"/>
      <c r="F11" s="80"/>
      <c r="G11" s="80"/>
      <c r="H11" s="72"/>
      <c r="I11" s="111">
        <f t="shared" si="0"/>
        <v>0</v>
      </c>
      <c r="J11" s="104"/>
    </row>
    <row r="12" spans="1:10" s="9" customFormat="1" ht="16.5">
      <c r="A12" s="42">
        <v>9</v>
      </c>
      <c r="B12" s="40"/>
      <c r="C12" s="40"/>
      <c r="D12" s="40" t="s">
        <v>53</v>
      </c>
      <c r="E12" s="81"/>
      <c r="F12" s="56"/>
      <c r="G12" s="56"/>
      <c r="H12" s="72"/>
      <c r="I12" s="111">
        <f t="shared" si="0"/>
        <v>0</v>
      </c>
      <c r="J12" s="101"/>
    </row>
    <row r="13" spans="1:10" s="9" customFormat="1" ht="16.5">
      <c r="A13" s="42">
        <v>10</v>
      </c>
      <c r="B13" s="40"/>
      <c r="C13" s="40"/>
      <c r="D13" s="40" t="s">
        <v>54</v>
      </c>
      <c r="E13" s="57"/>
      <c r="F13" s="56"/>
      <c r="G13" s="56"/>
      <c r="H13" s="72"/>
      <c r="I13" s="111">
        <f t="shared" si="0"/>
        <v>0</v>
      </c>
      <c r="J13" s="84"/>
    </row>
    <row r="14" spans="1:10" s="9" customFormat="1" ht="16.5">
      <c r="A14" s="42">
        <v>11</v>
      </c>
      <c r="B14" s="40"/>
      <c r="C14" s="40"/>
      <c r="D14" s="40" t="s">
        <v>103</v>
      </c>
      <c r="E14" s="81"/>
      <c r="F14" s="82"/>
      <c r="G14" s="82"/>
      <c r="H14" s="72"/>
      <c r="I14" s="111">
        <f t="shared" si="0"/>
        <v>0</v>
      </c>
      <c r="J14" s="84"/>
    </row>
    <row r="15" spans="1:10" s="9" customFormat="1" ht="16.5">
      <c r="A15" s="42">
        <v>12</v>
      </c>
      <c r="B15" s="40"/>
      <c r="C15" s="40"/>
      <c r="D15" s="40" t="s">
        <v>57</v>
      </c>
      <c r="E15" s="57"/>
      <c r="F15" s="56"/>
      <c r="G15" s="56"/>
      <c r="H15" s="72"/>
      <c r="I15" s="111">
        <f t="shared" si="0"/>
        <v>0</v>
      </c>
      <c r="J15" s="84"/>
    </row>
    <row r="16" spans="1:10" s="9" customFormat="1" ht="16.5">
      <c r="A16" s="42">
        <v>13</v>
      </c>
      <c r="B16" s="40"/>
      <c r="C16" s="40"/>
      <c r="D16" s="40" t="s">
        <v>59</v>
      </c>
      <c r="E16" s="57"/>
      <c r="F16" s="56"/>
      <c r="G16" s="56"/>
      <c r="H16" s="72"/>
      <c r="I16" s="111">
        <f t="shared" si="0"/>
        <v>0</v>
      </c>
      <c r="J16" s="58"/>
    </row>
    <row r="17" spans="1:10" s="9" customFormat="1" ht="16.5">
      <c r="A17" s="42">
        <v>14</v>
      </c>
      <c r="B17" s="40"/>
      <c r="C17" s="40"/>
      <c r="D17" s="40" t="s">
        <v>65</v>
      </c>
      <c r="E17" s="57"/>
      <c r="F17" s="56"/>
      <c r="G17" s="56"/>
      <c r="H17" s="72"/>
      <c r="I17" s="111">
        <f t="shared" si="0"/>
        <v>0</v>
      </c>
      <c r="J17" s="58"/>
    </row>
    <row r="18" spans="1:10" s="9" customFormat="1" ht="16.5">
      <c r="A18" s="42">
        <v>15</v>
      </c>
      <c r="B18" s="40"/>
      <c r="C18" s="40"/>
      <c r="D18" s="40" t="s">
        <v>61</v>
      </c>
      <c r="E18" s="78"/>
      <c r="F18" s="56"/>
      <c r="G18" s="56"/>
      <c r="H18" s="72"/>
      <c r="I18" s="111">
        <f t="shared" si="0"/>
        <v>0</v>
      </c>
      <c r="J18" s="84"/>
    </row>
    <row r="19" spans="1:10" s="9" customFormat="1" ht="16.5">
      <c r="A19" s="42">
        <v>16</v>
      </c>
      <c r="B19" s="40"/>
      <c r="C19" s="40"/>
      <c r="D19" s="40" t="s">
        <v>151</v>
      </c>
      <c r="E19" s="57"/>
      <c r="F19" s="56"/>
      <c r="G19" s="56"/>
      <c r="H19" s="72"/>
      <c r="I19" s="111">
        <f t="shared" si="0"/>
        <v>0</v>
      </c>
      <c r="J19" s="84"/>
    </row>
    <row r="20" spans="1:10" s="9" customFormat="1" ht="16.5">
      <c r="A20" s="42">
        <v>17</v>
      </c>
      <c r="B20" s="40"/>
      <c r="C20" s="40"/>
      <c r="D20" s="40" t="s">
        <v>62</v>
      </c>
      <c r="E20" s="57"/>
      <c r="F20" s="56"/>
      <c r="G20" s="56"/>
      <c r="H20" s="72"/>
      <c r="I20" s="111">
        <f t="shared" si="0"/>
        <v>0</v>
      </c>
      <c r="J20" s="84"/>
    </row>
    <row r="21" spans="1:10" s="9" customFormat="1" ht="16.5">
      <c r="A21" s="42">
        <v>18</v>
      </c>
      <c r="B21" s="40"/>
      <c r="C21" s="40"/>
      <c r="D21" s="40" t="s">
        <v>63</v>
      </c>
      <c r="E21" s="57"/>
      <c r="F21" s="56"/>
      <c r="G21" s="56"/>
      <c r="H21" s="72"/>
      <c r="I21" s="111">
        <f t="shared" si="0"/>
        <v>0</v>
      </c>
      <c r="J21" s="58"/>
    </row>
    <row r="22" spans="1:10" s="9" customFormat="1" ht="16.5">
      <c r="A22" s="42">
        <v>19</v>
      </c>
      <c r="B22" s="40"/>
      <c r="C22" s="40"/>
      <c r="D22" s="40" t="s">
        <v>68</v>
      </c>
      <c r="E22" s="57"/>
      <c r="F22" s="56"/>
      <c r="G22" s="56"/>
      <c r="H22" s="72"/>
      <c r="I22" s="111">
        <f t="shared" si="0"/>
        <v>0</v>
      </c>
      <c r="J22" s="39"/>
    </row>
    <row r="23" spans="1:10" s="9" customFormat="1" ht="16.5">
      <c r="A23" s="42">
        <v>20</v>
      </c>
      <c r="B23" s="40"/>
      <c r="C23" s="40"/>
      <c r="D23" s="40" t="s">
        <v>170</v>
      </c>
      <c r="E23" s="57"/>
      <c r="F23" s="56"/>
      <c r="G23" s="56"/>
      <c r="H23" s="72"/>
      <c r="I23" s="111">
        <f t="shared" si="0"/>
        <v>0</v>
      </c>
      <c r="J23" s="39"/>
    </row>
    <row r="24" spans="1:10" s="9" customFormat="1" ht="16.5">
      <c r="A24" s="42">
        <v>21</v>
      </c>
      <c r="B24" s="40"/>
      <c r="C24" s="40"/>
      <c r="D24" s="40" t="s">
        <v>171</v>
      </c>
      <c r="E24" s="57"/>
      <c r="F24" s="56"/>
      <c r="G24" s="56"/>
      <c r="H24" s="72"/>
      <c r="I24" s="111">
        <f t="shared" si="0"/>
        <v>0</v>
      </c>
      <c r="J24" s="39"/>
    </row>
    <row r="25" spans="1:10" s="9" customFormat="1" ht="16.5">
      <c r="A25" s="42">
        <v>22</v>
      </c>
      <c r="B25" s="40"/>
      <c r="C25" s="40"/>
      <c r="D25" s="40" t="s">
        <v>426</v>
      </c>
      <c r="E25" s="57"/>
      <c r="F25" s="56"/>
      <c r="G25" s="56"/>
      <c r="H25" s="72"/>
      <c r="I25" s="111"/>
      <c r="J25" s="39"/>
    </row>
    <row r="26" spans="1:10" s="9" customFormat="1" ht="16.5">
      <c r="A26" s="42">
        <v>23</v>
      </c>
      <c r="B26" s="2"/>
      <c r="C26" s="2"/>
      <c r="D26" s="40" t="s">
        <v>71</v>
      </c>
      <c r="E26" s="57"/>
      <c r="F26" s="56"/>
      <c r="G26" s="56"/>
      <c r="H26" s="72"/>
      <c r="I26" s="111">
        <f t="shared" si="0"/>
        <v>0</v>
      </c>
      <c r="J26" s="39"/>
    </row>
    <row r="27" spans="1:10" s="9" customFormat="1" ht="16.5">
      <c r="A27" s="42">
        <v>23</v>
      </c>
      <c r="B27" s="2"/>
      <c r="C27" s="2"/>
      <c r="D27" s="40" t="s">
        <v>143</v>
      </c>
      <c r="E27" s="57"/>
      <c r="F27" s="56"/>
      <c r="G27" s="56"/>
      <c r="H27" s="72"/>
      <c r="I27" s="111">
        <f t="shared" si="0"/>
        <v>0</v>
      </c>
      <c r="J27" s="39"/>
    </row>
    <row r="28" spans="1:10" s="9" customFormat="1" ht="16.5">
      <c r="A28" s="42">
        <v>24</v>
      </c>
      <c r="B28" s="2"/>
      <c r="C28" s="2"/>
      <c r="D28" s="40" t="s">
        <v>144</v>
      </c>
      <c r="E28" s="57"/>
      <c r="F28" s="56"/>
      <c r="G28" s="56"/>
      <c r="H28" s="72"/>
      <c r="I28" s="111">
        <f t="shared" si="0"/>
        <v>0</v>
      </c>
      <c r="J28" s="39"/>
    </row>
    <row r="29" spans="1:10" s="9" customFormat="1" ht="16.5">
      <c r="A29" s="42">
        <v>25</v>
      </c>
      <c r="B29" s="2"/>
      <c r="C29" s="2"/>
      <c r="D29" s="40" t="s">
        <v>145</v>
      </c>
      <c r="E29" s="57"/>
      <c r="F29" s="56"/>
      <c r="G29" s="56"/>
      <c r="H29" s="72"/>
      <c r="I29" s="111">
        <f t="shared" si="0"/>
        <v>0</v>
      </c>
      <c r="J29" s="39"/>
    </row>
    <row r="30" spans="1:10" s="12" customFormat="1" ht="16.5">
      <c r="A30" s="97" t="s">
        <v>23</v>
      </c>
      <c r="B30" s="105"/>
      <c r="C30" s="105"/>
      <c r="D30" s="105"/>
      <c r="E30" s="106"/>
      <c r="F30" s="105"/>
      <c r="G30" s="105"/>
      <c r="H30" s="98"/>
      <c r="I30" s="112">
        <f>SUM(I4:I29)</f>
        <v>0</v>
      </c>
      <c r="J30" s="39"/>
    </row>
    <row r="31" spans="1:10" s="12" customFormat="1" ht="16.5">
      <c r="A31" s="16" t="s">
        <v>15</v>
      </c>
      <c r="B31" s="16" t="s">
        <v>16</v>
      </c>
      <c r="C31" s="16"/>
      <c r="D31" s="107"/>
      <c r="E31" s="108"/>
      <c r="F31" s="107"/>
      <c r="G31" s="107"/>
      <c r="H31" s="85"/>
      <c r="I31" s="109"/>
      <c r="J31" s="108"/>
    </row>
    <row r="32" spans="1:10" s="12" customFormat="1" ht="16.5">
      <c r="A32" s="16"/>
      <c r="B32" s="16" t="s">
        <v>415</v>
      </c>
      <c r="C32" s="16"/>
      <c r="D32" s="107"/>
      <c r="E32" s="108"/>
      <c r="F32" s="107"/>
      <c r="G32" s="107"/>
      <c r="H32" s="85"/>
      <c r="I32" s="109"/>
      <c r="J32" s="108"/>
    </row>
    <row r="33" spans="1:10" s="12" customFormat="1" ht="16.5">
      <c r="A33" s="16"/>
      <c r="B33" s="51" t="s">
        <v>104</v>
      </c>
      <c r="C33" s="51"/>
      <c r="D33" s="107"/>
      <c r="E33" s="108"/>
      <c r="F33" s="107"/>
      <c r="G33" s="107"/>
      <c r="H33" s="85"/>
      <c r="I33" s="109"/>
      <c r="J33" s="108"/>
    </row>
    <row r="34" spans="1:10" s="12" customFormat="1" ht="16.5">
      <c r="A34" s="16"/>
      <c r="B34" s="10" t="s">
        <v>208</v>
      </c>
      <c r="C34" s="10"/>
      <c r="D34" s="107"/>
      <c r="E34" s="108"/>
      <c r="F34" s="107"/>
      <c r="G34" s="107"/>
      <c r="H34" s="85"/>
      <c r="I34" s="109"/>
      <c r="J34" s="108"/>
    </row>
    <row r="35" spans="1:10" s="18" customFormat="1" ht="45" customHeight="1">
      <c r="A35" s="27"/>
      <c r="B35" s="28"/>
      <c r="C35" s="28"/>
      <c r="D35" s="29"/>
      <c r="E35" s="17"/>
      <c r="H35" s="77"/>
      <c r="I35" s="54"/>
      <c r="J35" s="110"/>
    </row>
    <row r="36" spans="4:9" ht="16.5">
      <c r="D36" s="32"/>
      <c r="E36" s="32"/>
      <c r="F36" s="33"/>
      <c r="G36" s="33"/>
      <c r="H36" s="87"/>
      <c r="I36" s="55"/>
    </row>
  </sheetData>
  <sheetProtection selectLockedCells="1" selectUnlockedCells="1"/>
  <mergeCells count="1">
    <mergeCell ref="A1:I1"/>
  </mergeCells>
  <dataValidations count="2">
    <dataValidation operator="greaterThan" allowBlank="1" showInputMessage="1" showErrorMessage="1" sqref="G2 H2:H65536 F2:F65536 G4:G65536"/>
    <dataValidation type="whole" operator="greaterThan" allowBlank="1" showInputMessage="1" showErrorMessage="1" sqref="G3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0"/>
  <sheetViews>
    <sheetView zoomScalePageLayoutView="0" workbookViewId="0" topLeftCell="A19">
      <selection activeCell="E30" sqref="E30"/>
    </sheetView>
  </sheetViews>
  <sheetFormatPr defaultColWidth="9.00390625" defaultRowHeight="16.5"/>
  <cols>
    <col min="2" max="2" width="32.25390625" style="0" customWidth="1"/>
    <col min="3" max="3" width="25.25390625" style="0" customWidth="1"/>
    <col min="4" max="4" width="16.50390625" style="0" customWidth="1"/>
    <col min="5" max="5" width="16.00390625" style="0" customWidth="1"/>
  </cols>
  <sheetData>
    <row r="1" spans="1:5" s="25" customFormat="1" ht="19.5">
      <c r="A1" s="194" t="s">
        <v>213</v>
      </c>
      <c r="B1" s="195"/>
      <c r="C1" s="195"/>
      <c r="D1" s="195"/>
      <c r="E1" s="195"/>
    </row>
    <row r="2" s="25" customFormat="1" ht="19.5">
      <c r="A2" s="24" t="s">
        <v>107</v>
      </c>
    </row>
    <row r="3" spans="1:5" ht="16.5">
      <c r="A3" s="3" t="s">
        <v>13</v>
      </c>
      <c r="B3" s="3" t="s">
        <v>14</v>
      </c>
      <c r="C3" s="3" t="s">
        <v>8</v>
      </c>
      <c r="D3" s="3" t="s">
        <v>123</v>
      </c>
      <c r="E3" s="3" t="s">
        <v>1</v>
      </c>
    </row>
    <row r="4" spans="1:5" ht="16.5">
      <c r="A4" s="42">
        <v>1</v>
      </c>
      <c r="B4" s="40" t="s">
        <v>43</v>
      </c>
      <c r="C4" s="20">
        <f>SUM('4.經常門分支計劃概算表'!I4:I10)</f>
        <v>0</v>
      </c>
      <c r="D4" s="42" t="s">
        <v>45</v>
      </c>
      <c r="E4" s="21"/>
    </row>
    <row r="5" spans="1:5" ht="16.5">
      <c r="A5" s="42">
        <v>2</v>
      </c>
      <c r="B5" s="40" t="s">
        <v>163</v>
      </c>
      <c r="C5" s="20">
        <f>SUM('4.經常門分支計劃概算表'!I11:I12)</f>
        <v>0</v>
      </c>
      <c r="D5" s="42" t="s">
        <v>183</v>
      </c>
      <c r="E5" s="21"/>
    </row>
    <row r="6" spans="1:5" ht="16.5">
      <c r="A6" s="42">
        <v>3</v>
      </c>
      <c r="B6" s="40" t="s">
        <v>164</v>
      </c>
      <c r="C6" s="20">
        <v>17360</v>
      </c>
      <c r="D6" s="42" t="s">
        <v>47</v>
      </c>
      <c r="E6" s="21"/>
    </row>
    <row r="7" spans="1:5" ht="16.5">
      <c r="A7" s="42">
        <v>4</v>
      </c>
      <c r="B7" s="40" t="s">
        <v>421</v>
      </c>
      <c r="C7" s="20"/>
      <c r="D7" s="42" t="s">
        <v>47</v>
      </c>
      <c r="E7" s="21"/>
    </row>
    <row r="8" spans="1:5" ht="16.5">
      <c r="A8" s="42">
        <v>5</v>
      </c>
      <c r="B8" s="40" t="s">
        <v>48</v>
      </c>
      <c r="C8" s="20">
        <f>'4.經常門分支計劃概算表'!I15</f>
        <v>0</v>
      </c>
      <c r="D8" s="42" t="s">
        <v>45</v>
      </c>
      <c r="E8" s="21"/>
    </row>
    <row r="9" spans="1:5" ht="16.5">
      <c r="A9" s="42">
        <v>6</v>
      </c>
      <c r="B9" s="40" t="s">
        <v>119</v>
      </c>
      <c r="C9" s="20">
        <v>0</v>
      </c>
      <c r="D9" s="42" t="s">
        <v>49</v>
      </c>
      <c r="E9" s="21"/>
    </row>
    <row r="10" spans="1:5" ht="16.5">
      <c r="A10" s="42">
        <v>7</v>
      </c>
      <c r="B10" s="40" t="s">
        <v>50</v>
      </c>
      <c r="C10" s="20">
        <v>0</v>
      </c>
      <c r="D10" s="42" t="s">
        <v>47</v>
      </c>
      <c r="E10" s="21"/>
    </row>
    <row r="11" spans="1:5" ht="16.5">
      <c r="A11" s="42">
        <v>8</v>
      </c>
      <c r="B11" s="40" t="s">
        <v>51</v>
      </c>
      <c r="C11" s="20">
        <f>'4.經常門分支計劃概算表'!I16</f>
        <v>0</v>
      </c>
      <c r="D11" s="42" t="s">
        <v>27</v>
      </c>
      <c r="E11" s="21"/>
    </row>
    <row r="12" spans="1:5" ht="16.5">
      <c r="A12" s="42">
        <v>9</v>
      </c>
      <c r="B12" s="40" t="s">
        <v>53</v>
      </c>
      <c r="C12" s="20">
        <f>'4.經常門分支計劃概算表'!I17</f>
        <v>0</v>
      </c>
      <c r="D12" s="42" t="s">
        <v>47</v>
      </c>
      <c r="E12" s="21"/>
    </row>
    <row r="13" spans="1:5" ht="33">
      <c r="A13" s="42">
        <v>10</v>
      </c>
      <c r="B13" s="40" t="s">
        <v>54</v>
      </c>
      <c r="C13" s="20">
        <v>0</v>
      </c>
      <c r="D13" s="42" t="s">
        <v>159</v>
      </c>
      <c r="E13" s="21"/>
    </row>
    <row r="14" spans="1:5" ht="16.5">
      <c r="A14" s="42">
        <v>11</v>
      </c>
      <c r="B14" s="40" t="s">
        <v>103</v>
      </c>
      <c r="C14" s="20">
        <f>'4.經常門分支計劃概算表'!I18</f>
        <v>0</v>
      </c>
      <c r="D14" s="42" t="s">
        <v>25</v>
      </c>
      <c r="E14" s="1"/>
    </row>
    <row r="15" spans="1:5" ht="16.5">
      <c r="A15" s="42">
        <v>12</v>
      </c>
      <c r="B15" s="40" t="s">
        <v>57</v>
      </c>
      <c r="C15" s="20">
        <v>0</v>
      </c>
      <c r="D15" s="42" t="s">
        <v>56</v>
      </c>
      <c r="E15" s="21"/>
    </row>
    <row r="16" spans="1:5" ht="16.5">
      <c r="A16" s="42">
        <v>13</v>
      </c>
      <c r="B16" s="40" t="s">
        <v>59</v>
      </c>
      <c r="C16" s="20">
        <f>SUM('4.經常門分支計劃概算表'!I19:I21)</f>
        <v>0</v>
      </c>
      <c r="D16" s="42" t="s">
        <v>56</v>
      </c>
      <c r="E16" s="21"/>
    </row>
    <row r="17" spans="1:5" ht="16.5">
      <c r="A17" s="42">
        <v>14</v>
      </c>
      <c r="B17" s="40" t="s">
        <v>65</v>
      </c>
      <c r="C17" s="20">
        <v>0</v>
      </c>
      <c r="D17" s="42" t="s">
        <v>56</v>
      </c>
      <c r="E17" s="21"/>
    </row>
    <row r="18" spans="1:5" ht="16.5">
      <c r="A18" s="42">
        <v>15</v>
      </c>
      <c r="B18" s="40" t="s">
        <v>61</v>
      </c>
      <c r="C18" s="20">
        <v>0</v>
      </c>
      <c r="D18" s="42" t="s">
        <v>35</v>
      </c>
      <c r="E18" s="1"/>
    </row>
    <row r="19" spans="1:5" ht="33">
      <c r="A19" s="42">
        <v>16</v>
      </c>
      <c r="B19" s="40" t="s">
        <v>151</v>
      </c>
      <c r="C19" s="20">
        <v>0</v>
      </c>
      <c r="D19" s="42" t="s">
        <v>153</v>
      </c>
      <c r="E19" s="22"/>
    </row>
    <row r="20" spans="1:5" ht="16.5">
      <c r="A20" s="42">
        <v>17</v>
      </c>
      <c r="B20" s="40" t="s">
        <v>62</v>
      </c>
      <c r="C20" s="20">
        <v>0</v>
      </c>
      <c r="D20" s="42" t="s">
        <v>47</v>
      </c>
      <c r="E20" s="22"/>
    </row>
    <row r="21" spans="1:5" ht="16.5">
      <c r="A21" s="42">
        <v>18</v>
      </c>
      <c r="B21" s="40" t="s">
        <v>63</v>
      </c>
      <c r="C21" s="20">
        <v>0</v>
      </c>
      <c r="D21" s="42" t="s">
        <v>64</v>
      </c>
      <c r="E21" s="22"/>
    </row>
    <row r="22" spans="1:5" ht="16.5">
      <c r="A22" s="42">
        <v>19</v>
      </c>
      <c r="B22" s="40" t="s">
        <v>68</v>
      </c>
      <c r="C22" s="20">
        <v>0</v>
      </c>
      <c r="D22" s="42" t="s">
        <v>56</v>
      </c>
      <c r="E22" s="22"/>
    </row>
    <row r="23" spans="1:5" ht="16.5">
      <c r="A23" s="42">
        <v>20</v>
      </c>
      <c r="B23" s="40" t="s">
        <v>170</v>
      </c>
      <c r="C23" s="20">
        <v>0</v>
      </c>
      <c r="D23" s="42" t="s">
        <v>47</v>
      </c>
      <c r="E23" s="22"/>
    </row>
    <row r="24" spans="1:5" ht="16.5">
      <c r="A24" s="42">
        <v>21</v>
      </c>
      <c r="B24" s="40" t="s">
        <v>171</v>
      </c>
      <c r="C24" s="6">
        <v>0</v>
      </c>
      <c r="D24" s="42" t="s">
        <v>47</v>
      </c>
      <c r="E24" s="23"/>
    </row>
    <row r="25" spans="1:5" ht="16.5">
      <c r="A25" s="42">
        <v>22</v>
      </c>
      <c r="B25" s="40" t="s">
        <v>426</v>
      </c>
      <c r="C25" s="6">
        <v>0</v>
      </c>
      <c r="D25" s="42" t="s">
        <v>47</v>
      </c>
      <c r="E25" s="23"/>
    </row>
    <row r="26" spans="1:5" ht="16.5">
      <c r="A26" s="42">
        <v>23</v>
      </c>
      <c r="B26" s="40" t="s">
        <v>71</v>
      </c>
      <c r="C26" s="6">
        <f>SUM('4.經常門分支計劃概算表'!I22:I24)</f>
        <v>0</v>
      </c>
      <c r="D26" s="42" t="s">
        <v>47</v>
      </c>
      <c r="E26" s="23"/>
    </row>
    <row r="27" spans="1:5" ht="16.5">
      <c r="A27" s="42"/>
      <c r="B27" s="42" t="s">
        <v>105</v>
      </c>
      <c r="C27" s="6">
        <f>SUM(C4:C26)</f>
        <v>17360</v>
      </c>
      <c r="D27" s="6"/>
      <c r="E27" s="23"/>
    </row>
    <row r="28" spans="1:5" ht="19.5">
      <c r="A28" s="24" t="s">
        <v>108</v>
      </c>
      <c r="B28" s="49"/>
      <c r="C28" s="60"/>
      <c r="D28" s="60"/>
      <c r="E28" s="61"/>
    </row>
    <row r="29" spans="1:5" ht="16.5">
      <c r="A29" s="3" t="s">
        <v>13</v>
      </c>
      <c r="B29" s="3" t="s">
        <v>14</v>
      </c>
      <c r="C29" s="3" t="s">
        <v>8</v>
      </c>
      <c r="D29" s="3"/>
      <c r="E29" s="3" t="s">
        <v>1</v>
      </c>
    </row>
    <row r="30" spans="1:5" ht="16.5">
      <c r="A30" s="42">
        <v>1</v>
      </c>
      <c r="B30" s="40"/>
      <c r="C30" s="20">
        <v>0</v>
      </c>
      <c r="D30" s="20"/>
      <c r="E30" s="21"/>
    </row>
    <row r="31" spans="1:5" ht="16.5">
      <c r="A31" s="42">
        <v>2</v>
      </c>
      <c r="B31" s="40"/>
      <c r="C31" s="20">
        <v>0</v>
      </c>
      <c r="D31" s="20"/>
      <c r="E31" s="21"/>
    </row>
    <row r="32" spans="1:5" ht="16.5">
      <c r="A32" s="42">
        <v>3</v>
      </c>
      <c r="B32" s="40"/>
      <c r="C32" s="20">
        <v>0</v>
      </c>
      <c r="D32" s="20"/>
      <c r="E32" s="21"/>
    </row>
    <row r="33" spans="1:5" ht="16.5">
      <c r="A33" s="42">
        <v>4</v>
      </c>
      <c r="B33" s="40"/>
      <c r="C33" s="20">
        <v>0</v>
      </c>
      <c r="D33" s="20"/>
      <c r="E33" s="21"/>
    </row>
    <row r="34" spans="1:5" ht="16.5">
      <c r="A34" s="1"/>
      <c r="B34" s="64" t="s">
        <v>105</v>
      </c>
      <c r="C34" s="20">
        <f>SUM(C30:C33)</f>
        <v>0</v>
      </c>
      <c r="D34" s="62"/>
      <c r="E34" s="63"/>
    </row>
    <row r="35" spans="1:5" ht="16.5">
      <c r="A35" s="1"/>
      <c r="B35" s="64" t="s">
        <v>106</v>
      </c>
      <c r="C35" s="62">
        <f>C27+C34</f>
        <v>17360</v>
      </c>
      <c r="D35" s="62"/>
      <c r="E35" s="63"/>
    </row>
    <row r="36" spans="1:5" ht="16.5">
      <c r="A36" s="16" t="s">
        <v>15</v>
      </c>
      <c r="B36" s="10" t="s">
        <v>360</v>
      </c>
      <c r="C36" s="16"/>
      <c r="D36" s="16"/>
      <c r="E36" s="12"/>
    </row>
    <row r="37" spans="1:5" ht="16.5">
      <c r="A37" s="16" t="s">
        <v>17</v>
      </c>
      <c r="B37" s="10" t="s">
        <v>207</v>
      </c>
      <c r="C37" s="16"/>
      <c r="D37" s="16"/>
      <c r="E37" s="16"/>
    </row>
    <row r="38" spans="1:5" ht="16.5">
      <c r="A38" s="16" t="s">
        <v>17</v>
      </c>
      <c r="C38" s="16"/>
      <c r="D38" s="16"/>
      <c r="E38" s="16"/>
    </row>
    <row r="39" spans="1:5" ht="16.5">
      <c r="A39" s="16"/>
      <c r="B39" s="16"/>
      <c r="C39" s="16"/>
      <c r="D39" s="16"/>
      <c r="E39" s="16"/>
    </row>
    <row r="40" spans="1:5" ht="16.5">
      <c r="A40" s="12"/>
      <c r="C40" s="28"/>
      <c r="D40" s="28"/>
      <c r="E40" s="18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8"/>
  <sheetViews>
    <sheetView zoomScalePageLayoutView="0" workbookViewId="0" topLeftCell="A1">
      <selection activeCell="I32" sqref="I32"/>
    </sheetView>
  </sheetViews>
  <sheetFormatPr defaultColWidth="9.00390625" defaultRowHeight="16.5"/>
  <cols>
    <col min="1" max="1" width="6.125" style="0" customWidth="1"/>
    <col min="2" max="2" width="10.50390625" style="65" bestFit="1" customWidth="1"/>
    <col min="3" max="3" width="15.25390625" style="65" customWidth="1"/>
    <col min="4" max="4" width="20.50390625" style="65" customWidth="1"/>
    <col min="5" max="5" width="7.25390625" style="65" customWidth="1"/>
    <col min="6" max="6" width="9.00390625" style="65" customWidth="1"/>
    <col min="7" max="8" width="9.00390625" style="71" customWidth="1"/>
    <col min="9" max="9" width="10.75390625" style="65" customWidth="1"/>
  </cols>
  <sheetData>
    <row r="1" ht="21">
      <c r="A1" s="19" t="s">
        <v>211</v>
      </c>
    </row>
    <row r="3" spans="1:9" ht="33">
      <c r="A3" s="2" t="s">
        <v>0</v>
      </c>
      <c r="B3" s="3" t="s">
        <v>24</v>
      </c>
      <c r="C3" s="3" t="s">
        <v>3</v>
      </c>
      <c r="D3" s="3" t="s">
        <v>4</v>
      </c>
      <c r="E3" s="3" t="s">
        <v>5</v>
      </c>
      <c r="F3" s="4" t="s">
        <v>6</v>
      </c>
      <c r="G3" s="72" t="s">
        <v>7</v>
      </c>
      <c r="H3" s="72" t="s">
        <v>8</v>
      </c>
      <c r="I3" s="3" t="s">
        <v>9</v>
      </c>
    </row>
    <row r="4" spans="1:9" ht="16.5">
      <c r="A4" s="2">
        <v>1</v>
      </c>
      <c r="B4" s="3"/>
      <c r="C4" s="3"/>
      <c r="D4" s="3"/>
      <c r="E4" s="3"/>
      <c r="F4" s="4"/>
      <c r="G4" s="72"/>
      <c r="H4" s="72">
        <f>F4*G4</f>
        <v>0</v>
      </c>
      <c r="I4" s="3"/>
    </row>
    <row r="5" spans="1:9" ht="16.5">
      <c r="A5" s="2">
        <v>2</v>
      </c>
      <c r="B5" s="3"/>
      <c r="C5" s="3"/>
      <c r="D5" s="3"/>
      <c r="E5" s="3"/>
      <c r="F5" s="4"/>
      <c r="G5" s="72"/>
      <c r="H5" s="72">
        <f aca="true" t="shared" si="0" ref="H5:H23">F5*G5</f>
        <v>0</v>
      </c>
      <c r="I5" s="3"/>
    </row>
    <row r="6" spans="1:9" ht="16.5">
      <c r="A6" s="2">
        <v>3</v>
      </c>
      <c r="B6" s="3"/>
      <c r="C6" s="3"/>
      <c r="D6" s="3"/>
      <c r="E6" s="3"/>
      <c r="F6" s="4"/>
      <c r="G6" s="72"/>
      <c r="H6" s="72">
        <f t="shared" si="0"/>
        <v>0</v>
      </c>
      <c r="I6" s="3"/>
    </row>
    <row r="7" spans="1:9" ht="16.5">
      <c r="A7" s="2">
        <v>4</v>
      </c>
      <c r="B7" s="3"/>
      <c r="C7" s="3"/>
      <c r="D7" s="3"/>
      <c r="E7" s="3"/>
      <c r="F7" s="4"/>
      <c r="G7" s="72"/>
      <c r="H7" s="72">
        <f t="shared" si="0"/>
        <v>0</v>
      </c>
      <c r="I7" s="3"/>
    </row>
    <row r="8" spans="1:9" ht="16.5">
      <c r="A8" s="2">
        <v>5</v>
      </c>
      <c r="B8" s="3"/>
      <c r="C8" s="3"/>
      <c r="D8" s="3"/>
      <c r="E8" s="3"/>
      <c r="F8" s="4"/>
      <c r="G8" s="72"/>
      <c r="H8" s="72">
        <f t="shared" si="0"/>
        <v>0</v>
      </c>
      <c r="I8" s="3"/>
    </row>
    <row r="9" spans="1:9" ht="16.5">
      <c r="A9" s="2">
        <v>6</v>
      </c>
      <c r="B9" s="3"/>
      <c r="C9" s="3"/>
      <c r="D9" s="3"/>
      <c r="E9" s="3"/>
      <c r="F9" s="4"/>
      <c r="G9" s="72"/>
      <c r="H9" s="72">
        <f t="shared" si="0"/>
        <v>0</v>
      </c>
      <c r="I9" s="3"/>
    </row>
    <row r="10" spans="1:9" ht="16.5">
      <c r="A10" s="2">
        <v>7</v>
      </c>
      <c r="B10" s="3"/>
      <c r="C10" s="3"/>
      <c r="D10" s="3"/>
      <c r="E10" s="3"/>
      <c r="F10" s="4"/>
      <c r="G10" s="72"/>
      <c r="H10" s="72">
        <f t="shared" si="0"/>
        <v>0</v>
      </c>
      <c r="I10" s="3"/>
    </row>
    <row r="11" spans="1:9" ht="16.5">
      <c r="A11" s="2">
        <v>8</v>
      </c>
      <c r="B11" s="3"/>
      <c r="C11" s="3"/>
      <c r="D11" s="3"/>
      <c r="E11" s="3"/>
      <c r="F11" s="4"/>
      <c r="G11" s="72"/>
      <c r="H11" s="72">
        <f t="shared" si="0"/>
        <v>0</v>
      </c>
      <c r="I11" s="3"/>
    </row>
    <row r="12" spans="1:9" ht="16.5">
      <c r="A12" s="2">
        <v>9</v>
      </c>
      <c r="B12" s="3"/>
      <c r="C12" s="3"/>
      <c r="D12" s="3"/>
      <c r="E12" s="3"/>
      <c r="F12" s="4"/>
      <c r="G12" s="72"/>
      <c r="H12" s="72">
        <f t="shared" si="0"/>
        <v>0</v>
      </c>
      <c r="I12" s="3"/>
    </row>
    <row r="13" spans="1:9" ht="16.5">
      <c r="A13" s="2">
        <v>10</v>
      </c>
      <c r="B13" s="3"/>
      <c r="C13" s="3"/>
      <c r="D13" s="3"/>
      <c r="E13" s="3"/>
      <c r="F13" s="4"/>
      <c r="G13" s="72"/>
      <c r="H13" s="72">
        <f t="shared" si="0"/>
        <v>0</v>
      </c>
      <c r="I13" s="3"/>
    </row>
    <row r="14" spans="1:9" ht="16.5">
      <c r="A14" s="2">
        <v>11</v>
      </c>
      <c r="B14" s="3"/>
      <c r="C14" s="3"/>
      <c r="D14" s="3"/>
      <c r="E14" s="3"/>
      <c r="F14" s="4"/>
      <c r="G14" s="72"/>
      <c r="H14" s="72">
        <f t="shared" si="0"/>
        <v>0</v>
      </c>
      <c r="I14" s="3"/>
    </row>
    <row r="15" spans="1:9" ht="16.5">
      <c r="A15" s="2">
        <v>12</v>
      </c>
      <c r="B15" s="3"/>
      <c r="C15" s="3"/>
      <c r="D15" s="3"/>
      <c r="E15" s="3"/>
      <c r="F15" s="4"/>
      <c r="G15" s="72"/>
      <c r="H15" s="72">
        <f t="shared" si="0"/>
        <v>0</v>
      </c>
      <c r="I15" s="3"/>
    </row>
    <row r="16" spans="1:9" ht="16.5">
      <c r="A16" s="2">
        <v>13</v>
      </c>
      <c r="B16" s="3"/>
      <c r="C16" s="3"/>
      <c r="D16" s="3"/>
      <c r="E16" s="3"/>
      <c r="F16" s="4"/>
      <c r="G16" s="72"/>
      <c r="H16" s="72">
        <f t="shared" si="0"/>
        <v>0</v>
      </c>
      <c r="I16" s="3"/>
    </row>
    <row r="17" spans="1:9" ht="16.5">
      <c r="A17" s="2">
        <v>14</v>
      </c>
      <c r="B17" s="3"/>
      <c r="C17" s="3"/>
      <c r="D17" s="3"/>
      <c r="E17" s="3"/>
      <c r="F17" s="4"/>
      <c r="G17" s="72"/>
      <c r="H17" s="72">
        <f t="shared" si="0"/>
        <v>0</v>
      </c>
      <c r="I17" s="3"/>
    </row>
    <row r="18" spans="1:9" ht="16.5">
      <c r="A18" s="2">
        <v>15</v>
      </c>
      <c r="B18" s="3"/>
      <c r="C18" s="3"/>
      <c r="D18" s="3"/>
      <c r="E18" s="3"/>
      <c r="F18" s="4"/>
      <c r="G18" s="72"/>
      <c r="H18" s="72">
        <f t="shared" si="0"/>
        <v>0</v>
      </c>
      <c r="I18" s="3"/>
    </row>
    <row r="19" spans="1:9" ht="16.5">
      <c r="A19" s="2">
        <v>16</v>
      </c>
      <c r="B19" s="3"/>
      <c r="C19" s="3"/>
      <c r="D19" s="3"/>
      <c r="E19" s="3"/>
      <c r="F19" s="4"/>
      <c r="G19" s="72"/>
      <c r="H19" s="72">
        <f t="shared" si="0"/>
        <v>0</v>
      </c>
      <c r="I19" s="3"/>
    </row>
    <row r="20" spans="1:9" ht="16.5">
      <c r="A20" s="2">
        <v>17</v>
      </c>
      <c r="B20" s="3"/>
      <c r="C20" s="3"/>
      <c r="D20" s="3"/>
      <c r="E20" s="3"/>
      <c r="F20" s="4"/>
      <c r="G20" s="72"/>
      <c r="H20" s="72">
        <f t="shared" si="0"/>
        <v>0</v>
      </c>
      <c r="I20" s="3"/>
    </row>
    <row r="21" spans="1:9" ht="16.5">
      <c r="A21" s="2">
        <v>18</v>
      </c>
      <c r="B21" s="3"/>
      <c r="C21" s="3"/>
      <c r="D21" s="3"/>
      <c r="E21" s="3"/>
      <c r="F21" s="4"/>
      <c r="G21" s="72"/>
      <c r="H21" s="72">
        <f t="shared" si="0"/>
        <v>0</v>
      </c>
      <c r="I21" s="3"/>
    </row>
    <row r="22" spans="1:9" ht="16.5">
      <c r="A22" s="2">
        <v>19</v>
      </c>
      <c r="B22" s="3"/>
      <c r="C22" s="3"/>
      <c r="D22" s="3"/>
      <c r="E22" s="3"/>
      <c r="F22" s="4"/>
      <c r="G22" s="72"/>
      <c r="H22" s="72">
        <f t="shared" si="0"/>
        <v>0</v>
      </c>
      <c r="I22" s="3"/>
    </row>
    <row r="23" spans="1:9" ht="16.5">
      <c r="A23" s="2">
        <v>20</v>
      </c>
      <c r="B23" s="3"/>
      <c r="C23" s="3"/>
      <c r="D23" s="3"/>
      <c r="E23" s="3"/>
      <c r="F23" s="4"/>
      <c r="G23" s="72"/>
      <c r="H23" s="72">
        <f t="shared" si="0"/>
        <v>0</v>
      </c>
      <c r="I23" s="3"/>
    </row>
    <row r="24" spans="1:9" ht="16.5">
      <c r="A24" s="8" t="s">
        <v>10</v>
      </c>
      <c r="B24" s="66"/>
      <c r="C24" s="66"/>
      <c r="D24" s="66"/>
      <c r="E24" s="66"/>
      <c r="F24" s="69"/>
      <c r="G24" s="73"/>
      <c r="H24" s="74">
        <f>SUM(H4:H23)</f>
        <v>0</v>
      </c>
      <c r="I24" s="7"/>
    </row>
    <row r="25" spans="1:9" ht="16.5">
      <c r="A25" s="15" t="s">
        <v>11</v>
      </c>
      <c r="B25" s="51" t="s">
        <v>160</v>
      </c>
      <c r="C25" s="11"/>
      <c r="D25" s="11"/>
      <c r="E25" s="67"/>
      <c r="F25" s="70"/>
      <c r="G25" s="76"/>
      <c r="H25" s="76"/>
      <c r="I25" s="26"/>
    </row>
    <row r="26" spans="1:9" ht="16.5">
      <c r="A26" s="15"/>
      <c r="B26" s="51" t="s">
        <v>188</v>
      </c>
      <c r="C26" s="11"/>
      <c r="D26" s="11"/>
      <c r="E26" s="67"/>
      <c r="F26" s="70"/>
      <c r="G26" s="76"/>
      <c r="H26" s="76"/>
      <c r="I26" s="26"/>
    </row>
    <row r="27" spans="1:9" ht="16.5">
      <c r="A27" s="16" t="s">
        <v>12</v>
      </c>
      <c r="B27" s="10" t="s">
        <v>206</v>
      </c>
      <c r="C27" s="11"/>
      <c r="D27" s="11"/>
      <c r="E27" s="67"/>
      <c r="F27" s="70"/>
      <c r="G27" s="76"/>
      <c r="H27" s="76"/>
      <c r="I27" s="26"/>
    </row>
    <row r="28" spans="1:9" ht="16.5">
      <c r="A28" s="9"/>
      <c r="B28" s="11"/>
      <c r="C28" s="11"/>
      <c r="F28" s="17"/>
      <c r="G28" s="77"/>
      <c r="H28" s="77"/>
      <c r="I28" s="2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M18"/>
  <sheetViews>
    <sheetView zoomScalePageLayoutView="0" workbookViewId="0" topLeftCell="A7">
      <selection activeCell="D23" sqref="D23"/>
    </sheetView>
  </sheetViews>
  <sheetFormatPr defaultColWidth="9.00390625" defaultRowHeight="16.5"/>
  <cols>
    <col min="1" max="1" width="9.00390625" style="0" customWidth="1"/>
    <col min="2" max="3" width="9.375" style="0" customWidth="1"/>
    <col min="4" max="4" width="45.75390625" style="0" customWidth="1"/>
    <col min="5" max="7" width="12.125" style="0" customWidth="1"/>
    <col min="8" max="8" width="11.625" style="0" bestFit="1" customWidth="1"/>
    <col min="9" max="9" width="21.50390625" style="0" customWidth="1"/>
  </cols>
  <sheetData>
    <row r="1" spans="1:13" s="25" customFormat="1" ht="19.5">
      <c r="A1" s="196" t="s">
        <v>433</v>
      </c>
      <c r="B1" s="197"/>
      <c r="C1" s="197"/>
      <c r="D1" s="197"/>
      <c r="E1" s="197"/>
      <c r="F1" s="197"/>
      <c r="G1" s="197"/>
      <c r="H1" s="197"/>
      <c r="I1" s="197"/>
      <c r="J1" s="90"/>
      <c r="K1" s="90"/>
      <c r="L1" s="90"/>
      <c r="M1" s="68"/>
    </row>
    <row r="2" spans="1:9" ht="36.75" customHeight="1">
      <c r="A2" s="3" t="s">
        <v>13</v>
      </c>
      <c r="B2" s="3" t="s">
        <v>161</v>
      </c>
      <c r="C2" s="188" t="s">
        <v>437</v>
      </c>
      <c r="D2" s="3" t="s">
        <v>162</v>
      </c>
      <c r="E2" s="198" t="s">
        <v>190</v>
      </c>
      <c r="F2" s="199"/>
      <c r="G2" s="198" t="s">
        <v>191</v>
      </c>
      <c r="H2" s="199"/>
      <c r="I2" s="3" t="s">
        <v>1</v>
      </c>
    </row>
    <row r="3" spans="1:9" ht="36.75" customHeight="1">
      <c r="A3" s="42">
        <v>1</v>
      </c>
      <c r="B3" s="1"/>
      <c r="C3" s="1"/>
      <c r="D3" s="40"/>
      <c r="E3" s="5" t="s">
        <v>431</v>
      </c>
      <c r="F3" s="5" t="s">
        <v>432</v>
      </c>
      <c r="G3" s="5" t="s">
        <v>431</v>
      </c>
      <c r="H3" s="5" t="s">
        <v>432</v>
      </c>
      <c r="I3" s="21"/>
    </row>
    <row r="4" spans="1:9" ht="36.75" customHeight="1">
      <c r="A4" s="42">
        <v>2</v>
      </c>
      <c r="B4" s="1"/>
      <c r="C4" s="1"/>
      <c r="D4" s="40"/>
      <c r="E4" s="20"/>
      <c r="F4" s="20"/>
      <c r="G4" s="20"/>
      <c r="H4" s="20"/>
      <c r="I4" s="21"/>
    </row>
    <row r="5" spans="1:9" ht="36.75" customHeight="1">
      <c r="A5" s="42">
        <v>3</v>
      </c>
      <c r="B5" s="1"/>
      <c r="C5" s="1"/>
      <c r="D5" s="40"/>
      <c r="E5" s="20"/>
      <c r="F5" s="20"/>
      <c r="G5" s="20"/>
      <c r="H5" s="20"/>
      <c r="I5" s="21"/>
    </row>
    <row r="6" spans="1:9" ht="36.75" customHeight="1">
      <c r="A6" s="42">
        <v>4</v>
      </c>
      <c r="B6" s="1"/>
      <c r="C6" s="1"/>
      <c r="D6" s="40"/>
      <c r="E6" s="20"/>
      <c r="F6" s="20"/>
      <c r="G6" s="20"/>
      <c r="H6" s="20"/>
      <c r="I6" s="21"/>
    </row>
    <row r="7" spans="1:9" ht="36.75" customHeight="1">
      <c r="A7" s="42">
        <v>5</v>
      </c>
      <c r="B7" s="1"/>
      <c r="C7" s="1"/>
      <c r="D7" s="40"/>
      <c r="E7" s="20"/>
      <c r="F7" s="20"/>
      <c r="G7" s="20"/>
      <c r="H7" s="20"/>
      <c r="I7" s="21"/>
    </row>
    <row r="8" spans="1:9" ht="36.75" customHeight="1">
      <c r="A8" s="42">
        <v>6</v>
      </c>
      <c r="B8" s="1"/>
      <c r="C8" s="1"/>
      <c r="D8" s="40"/>
      <c r="E8" s="20"/>
      <c r="F8" s="20"/>
      <c r="G8" s="20"/>
      <c r="H8" s="20"/>
      <c r="I8" s="21"/>
    </row>
    <row r="9" spans="1:9" ht="36.75" customHeight="1">
      <c r="A9" s="42">
        <v>7</v>
      </c>
      <c r="B9" s="1"/>
      <c r="C9" s="1"/>
      <c r="D9" s="40"/>
      <c r="E9" s="20"/>
      <c r="F9" s="20"/>
      <c r="G9" s="20"/>
      <c r="H9" s="20"/>
      <c r="I9" s="21"/>
    </row>
    <row r="10" spans="1:9" ht="36.75" customHeight="1">
      <c r="A10" s="42">
        <v>8</v>
      </c>
      <c r="B10" s="1"/>
      <c r="C10" s="1"/>
      <c r="D10" s="40"/>
      <c r="E10" s="20"/>
      <c r="F10" s="20"/>
      <c r="G10" s="20"/>
      <c r="H10" s="20"/>
      <c r="I10" s="21"/>
    </row>
    <row r="11" spans="1:9" ht="36.75" customHeight="1">
      <c r="A11" s="1"/>
      <c r="B11" s="1"/>
      <c r="C11" s="1"/>
      <c r="D11" s="64" t="s">
        <v>105</v>
      </c>
      <c r="E11" s="62">
        <f>SUM(E3:E10)</f>
        <v>0</v>
      </c>
      <c r="F11" s="62">
        <f>SUM(F3:F10)</f>
        <v>0</v>
      </c>
      <c r="G11" s="62">
        <f>SUM(G3:G10)</f>
        <v>0</v>
      </c>
      <c r="H11" s="62">
        <f>SUM(H3:H10)</f>
        <v>0</v>
      </c>
      <c r="I11" s="63"/>
    </row>
    <row r="12" spans="1:9" ht="36.75" customHeight="1">
      <c r="A12" s="1"/>
      <c r="B12" s="1"/>
      <c r="C12" s="1"/>
      <c r="D12" s="64" t="s">
        <v>106</v>
      </c>
      <c r="E12" s="92" t="s">
        <v>430</v>
      </c>
      <c r="F12" s="92">
        <f>E11+F11</f>
        <v>0</v>
      </c>
      <c r="G12" s="92" t="s">
        <v>430</v>
      </c>
      <c r="H12" s="62">
        <f>G11+H11</f>
        <v>0</v>
      </c>
      <c r="I12" s="63"/>
    </row>
    <row r="13" spans="1:9" ht="16.5">
      <c r="A13" s="16" t="s">
        <v>11</v>
      </c>
      <c r="B13" s="16"/>
      <c r="C13" s="16"/>
      <c r="D13" s="16"/>
      <c r="E13" s="16"/>
      <c r="F13" s="16"/>
      <c r="G13" s="16"/>
      <c r="H13" s="16"/>
      <c r="I13" s="12"/>
    </row>
    <row r="14" spans="1:9" ht="16.5">
      <c r="A14" s="16" t="s">
        <v>17</v>
      </c>
      <c r="B14" s="10" t="s">
        <v>231</v>
      </c>
      <c r="C14" s="10"/>
      <c r="D14" s="16"/>
      <c r="E14" s="16"/>
      <c r="F14" s="16"/>
      <c r="G14" s="16"/>
      <c r="H14" s="16"/>
      <c r="I14" s="16"/>
    </row>
    <row r="15" spans="1:9" ht="16.5">
      <c r="A15" s="16"/>
      <c r="B15" s="10" t="s">
        <v>439</v>
      </c>
      <c r="C15" s="10"/>
      <c r="D15" s="16"/>
      <c r="E15" s="16"/>
      <c r="F15" s="16"/>
      <c r="G15" s="16"/>
      <c r="H15" s="16"/>
      <c r="I15" s="16"/>
    </row>
    <row r="16" spans="1:9" ht="16.5">
      <c r="A16" s="16"/>
      <c r="B16" s="10" t="s">
        <v>440</v>
      </c>
      <c r="C16" s="10"/>
      <c r="D16" s="16"/>
      <c r="E16" s="16"/>
      <c r="F16" s="16"/>
      <c r="G16" s="16"/>
      <c r="H16" s="16"/>
      <c r="I16" s="16"/>
    </row>
    <row r="17" spans="1:9" ht="16.5">
      <c r="A17" s="16"/>
      <c r="B17" s="10" t="s">
        <v>206</v>
      </c>
      <c r="C17" s="10"/>
      <c r="D17" s="16"/>
      <c r="E17" s="16"/>
      <c r="F17" s="16"/>
      <c r="G17" s="16"/>
      <c r="H17" s="16"/>
      <c r="I17" s="16"/>
    </row>
    <row r="18" spans="1:9" ht="16.5">
      <c r="A18" s="12"/>
      <c r="B18" s="10" t="s">
        <v>438</v>
      </c>
      <c r="D18" s="91"/>
      <c r="G18" s="28"/>
      <c r="H18" s="28"/>
      <c r="I18" s="18"/>
    </row>
  </sheetData>
  <sheetProtection/>
  <mergeCells count="3">
    <mergeCell ref="A1:I1"/>
    <mergeCell ref="E2:F2"/>
    <mergeCell ref="G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J30"/>
  <sheetViews>
    <sheetView zoomScalePageLayoutView="0" workbookViewId="0" topLeftCell="A1">
      <selection activeCell="H28" sqref="H28"/>
    </sheetView>
  </sheetViews>
  <sheetFormatPr defaultColWidth="9.00390625" defaultRowHeight="16.5"/>
  <cols>
    <col min="1" max="1" width="6.125" style="0" customWidth="1"/>
    <col min="2" max="2" width="12.375" style="95" customWidth="1"/>
    <col min="3" max="3" width="14.25390625" style="65" customWidth="1"/>
    <col min="4" max="4" width="12.875" style="65" customWidth="1"/>
    <col min="5" max="5" width="7.75390625" style="65" customWidth="1"/>
    <col min="6" max="6" width="6.625" style="65" customWidth="1"/>
    <col min="7" max="7" width="6.75390625" style="65" customWidth="1"/>
    <col min="8" max="8" width="16.625" style="71" customWidth="1"/>
    <col min="9" max="9" width="9.00390625" style="71" customWidth="1"/>
    <col min="10" max="10" width="10.75390625" style="65" customWidth="1"/>
  </cols>
  <sheetData>
    <row r="1" spans="1:2" ht="21">
      <c r="A1" s="19" t="s">
        <v>214</v>
      </c>
      <c r="B1" s="93"/>
    </row>
    <row r="3" spans="1:9" ht="26.25" customHeight="1">
      <c r="A3" s="2" t="s">
        <v>0</v>
      </c>
      <c r="B3" s="2" t="s">
        <v>192</v>
      </c>
      <c r="C3" s="3" t="s">
        <v>184</v>
      </c>
      <c r="D3" s="3" t="s">
        <v>187</v>
      </c>
      <c r="E3" s="3" t="s">
        <v>5</v>
      </c>
      <c r="F3" s="4" t="s">
        <v>6</v>
      </c>
      <c r="G3" s="72" t="s">
        <v>7</v>
      </c>
      <c r="H3" s="72" t="s">
        <v>8</v>
      </c>
      <c r="I3" s="3" t="s">
        <v>2</v>
      </c>
    </row>
    <row r="4" spans="1:9" ht="16.5">
      <c r="A4" s="2">
        <v>1</v>
      </c>
      <c r="C4" s="3"/>
      <c r="D4" s="3"/>
      <c r="E4" s="3"/>
      <c r="F4" s="4"/>
      <c r="G4" s="72"/>
      <c r="H4" s="72">
        <f>F4*G4</f>
        <v>0</v>
      </c>
      <c r="I4" s="3"/>
    </row>
    <row r="5" spans="1:9" ht="16.5">
      <c r="A5" s="2">
        <v>2</v>
      </c>
      <c r="B5" s="3"/>
      <c r="C5" s="3"/>
      <c r="D5" s="3"/>
      <c r="E5" s="3"/>
      <c r="F5" s="4"/>
      <c r="G5" s="72"/>
      <c r="H5" s="72">
        <f aca="true" t="shared" si="0" ref="H5:H23">F5*G5</f>
        <v>0</v>
      </c>
      <c r="I5" s="3"/>
    </row>
    <row r="6" spans="1:9" ht="16.5">
      <c r="A6" s="2">
        <v>3</v>
      </c>
      <c r="B6" s="3"/>
      <c r="C6" s="3"/>
      <c r="D6" s="3"/>
      <c r="E6" s="3"/>
      <c r="F6" s="4"/>
      <c r="G6" s="72"/>
      <c r="H6" s="72">
        <f t="shared" si="0"/>
        <v>0</v>
      </c>
      <c r="I6" s="3"/>
    </row>
    <row r="7" spans="1:9" ht="16.5">
      <c r="A7" s="2">
        <v>4</v>
      </c>
      <c r="B7" s="3"/>
      <c r="C7" s="3"/>
      <c r="D7" s="3"/>
      <c r="E7" s="3"/>
      <c r="F7" s="4"/>
      <c r="G7" s="72"/>
      <c r="H7" s="72">
        <f t="shared" si="0"/>
        <v>0</v>
      </c>
      <c r="I7" s="3"/>
    </row>
    <row r="8" spans="1:9" ht="16.5">
      <c r="A8" s="2">
        <v>5</v>
      </c>
      <c r="B8" s="3"/>
      <c r="C8" s="3"/>
      <c r="D8" s="3"/>
      <c r="E8" s="3"/>
      <c r="F8" s="4"/>
      <c r="G8" s="72"/>
      <c r="H8" s="72">
        <f t="shared" si="0"/>
        <v>0</v>
      </c>
      <c r="I8" s="3"/>
    </row>
    <row r="9" spans="1:9" ht="16.5">
      <c r="A9" s="2">
        <v>6</v>
      </c>
      <c r="B9" s="3"/>
      <c r="C9" s="3"/>
      <c r="D9" s="3"/>
      <c r="E9" s="3"/>
      <c r="F9" s="4"/>
      <c r="G9" s="72"/>
      <c r="H9" s="72">
        <f t="shared" si="0"/>
        <v>0</v>
      </c>
      <c r="I9" s="3"/>
    </row>
    <row r="10" spans="1:9" ht="16.5">
      <c r="A10" s="2">
        <v>7</v>
      </c>
      <c r="B10" s="3"/>
      <c r="C10" s="3"/>
      <c r="D10" s="3"/>
      <c r="E10" s="3"/>
      <c r="F10" s="4"/>
      <c r="G10" s="72"/>
      <c r="H10" s="72">
        <f t="shared" si="0"/>
        <v>0</v>
      </c>
      <c r="I10" s="3"/>
    </row>
    <row r="11" spans="1:9" ht="16.5">
      <c r="A11" s="2">
        <v>8</v>
      </c>
      <c r="B11" s="3"/>
      <c r="C11" s="3"/>
      <c r="D11" s="3"/>
      <c r="E11" s="3"/>
      <c r="F11" s="4"/>
      <c r="G11" s="72"/>
      <c r="H11" s="72">
        <f t="shared" si="0"/>
        <v>0</v>
      </c>
      <c r="I11" s="3"/>
    </row>
    <row r="12" spans="1:9" ht="16.5">
      <c r="A12" s="2">
        <v>9</v>
      </c>
      <c r="B12" s="3"/>
      <c r="C12" s="3"/>
      <c r="D12" s="3"/>
      <c r="E12" s="3"/>
      <c r="F12" s="4"/>
      <c r="G12" s="72"/>
      <c r="H12" s="72">
        <f t="shared" si="0"/>
        <v>0</v>
      </c>
      <c r="I12" s="3"/>
    </row>
    <row r="13" spans="1:9" ht="16.5">
      <c r="A13" s="2">
        <v>10</v>
      </c>
      <c r="B13" s="3"/>
      <c r="C13" s="3"/>
      <c r="D13" s="3"/>
      <c r="E13" s="3"/>
      <c r="F13" s="4"/>
      <c r="G13" s="72"/>
      <c r="H13" s="72">
        <f t="shared" si="0"/>
        <v>0</v>
      </c>
      <c r="I13" s="3"/>
    </row>
    <row r="14" spans="1:9" ht="16.5">
      <c r="A14" s="2">
        <v>11</v>
      </c>
      <c r="B14" s="3"/>
      <c r="C14" s="3"/>
      <c r="D14" s="3"/>
      <c r="E14" s="3"/>
      <c r="F14" s="4"/>
      <c r="G14" s="72"/>
      <c r="H14" s="72">
        <f t="shared" si="0"/>
        <v>0</v>
      </c>
      <c r="I14" s="3"/>
    </row>
    <row r="15" spans="1:9" ht="16.5">
      <c r="A15" s="2">
        <v>12</v>
      </c>
      <c r="B15" s="3"/>
      <c r="C15" s="3"/>
      <c r="D15" s="3"/>
      <c r="E15" s="3"/>
      <c r="F15" s="4"/>
      <c r="G15" s="72"/>
      <c r="H15" s="72">
        <f t="shared" si="0"/>
        <v>0</v>
      </c>
      <c r="I15" s="3"/>
    </row>
    <row r="16" spans="1:9" ht="16.5">
      <c r="A16" s="2">
        <v>13</v>
      </c>
      <c r="B16" s="3"/>
      <c r="C16" s="3"/>
      <c r="D16" s="3"/>
      <c r="E16" s="3"/>
      <c r="F16" s="4"/>
      <c r="G16" s="72"/>
      <c r="H16" s="72">
        <f t="shared" si="0"/>
        <v>0</v>
      </c>
      <c r="I16" s="3"/>
    </row>
    <row r="17" spans="1:9" ht="16.5">
      <c r="A17" s="2">
        <v>14</v>
      </c>
      <c r="B17" s="3"/>
      <c r="C17" s="3"/>
      <c r="D17" s="3"/>
      <c r="E17" s="3"/>
      <c r="F17" s="4"/>
      <c r="G17" s="72"/>
      <c r="H17" s="72">
        <f t="shared" si="0"/>
        <v>0</v>
      </c>
      <c r="I17" s="3"/>
    </row>
    <row r="18" spans="1:9" ht="16.5">
      <c r="A18" s="2">
        <v>15</v>
      </c>
      <c r="B18" s="3"/>
      <c r="C18" s="3"/>
      <c r="D18" s="3"/>
      <c r="E18" s="3"/>
      <c r="F18" s="4"/>
      <c r="G18" s="72"/>
      <c r="H18" s="72">
        <f t="shared" si="0"/>
        <v>0</v>
      </c>
      <c r="I18" s="3"/>
    </row>
    <row r="19" spans="1:9" ht="16.5">
      <c r="A19" s="2">
        <v>16</v>
      </c>
      <c r="B19" s="3"/>
      <c r="C19" s="3"/>
      <c r="D19" s="3"/>
      <c r="E19" s="3"/>
      <c r="F19" s="4"/>
      <c r="G19" s="72"/>
      <c r="H19" s="72">
        <f t="shared" si="0"/>
        <v>0</v>
      </c>
      <c r="I19" s="3"/>
    </row>
    <row r="20" spans="1:9" ht="16.5">
      <c r="A20" s="2">
        <v>17</v>
      </c>
      <c r="B20" s="3"/>
      <c r="C20" s="3"/>
      <c r="D20" s="3"/>
      <c r="E20" s="3"/>
      <c r="F20" s="4"/>
      <c r="G20" s="72"/>
      <c r="H20" s="72">
        <f t="shared" si="0"/>
        <v>0</v>
      </c>
      <c r="I20" s="3"/>
    </row>
    <row r="21" spans="1:9" ht="16.5">
      <c r="A21" s="2">
        <v>18</v>
      </c>
      <c r="B21" s="3"/>
      <c r="C21" s="3"/>
      <c r="D21" s="3"/>
      <c r="E21" s="3"/>
      <c r="F21" s="4"/>
      <c r="G21" s="72"/>
      <c r="H21" s="72">
        <f t="shared" si="0"/>
        <v>0</v>
      </c>
      <c r="I21" s="3"/>
    </row>
    <row r="22" spans="1:9" ht="16.5">
      <c r="A22" s="2">
        <v>19</v>
      </c>
      <c r="B22" s="3"/>
      <c r="C22" s="3"/>
      <c r="D22" s="3"/>
      <c r="E22" s="3"/>
      <c r="F22" s="4"/>
      <c r="G22" s="72"/>
      <c r="H22" s="72">
        <f t="shared" si="0"/>
        <v>0</v>
      </c>
      <c r="I22" s="3"/>
    </row>
    <row r="23" spans="1:9" ht="16.5">
      <c r="A23" s="2">
        <v>20</v>
      </c>
      <c r="B23" s="3"/>
      <c r="C23" s="3"/>
      <c r="D23" s="3"/>
      <c r="E23" s="3"/>
      <c r="F23" s="4"/>
      <c r="G23" s="72"/>
      <c r="H23" s="72">
        <f t="shared" si="0"/>
        <v>0</v>
      </c>
      <c r="I23" s="3"/>
    </row>
    <row r="24" spans="1:9" ht="16.5">
      <c r="A24" s="8" t="s">
        <v>10</v>
      </c>
      <c r="B24" s="94"/>
      <c r="C24" s="66"/>
      <c r="D24" s="66"/>
      <c r="E24" s="66"/>
      <c r="F24" s="69"/>
      <c r="G24" s="73"/>
      <c r="H24" s="74">
        <f>SUM(H4:H23)</f>
        <v>0</v>
      </c>
      <c r="I24" s="7"/>
    </row>
    <row r="25" spans="1:10" ht="16.5">
      <c r="A25" s="9"/>
      <c r="B25" s="9"/>
      <c r="C25" s="11"/>
      <c r="D25" s="11"/>
      <c r="E25" s="11"/>
      <c r="F25" s="67"/>
      <c r="G25" s="70"/>
      <c r="H25" s="75"/>
      <c r="I25" s="76"/>
      <c r="J25" s="26"/>
    </row>
    <row r="26" spans="1:10" ht="16.5">
      <c r="A26" s="15" t="s">
        <v>11</v>
      </c>
      <c r="B26" s="51" t="s">
        <v>186</v>
      </c>
      <c r="D26" s="11"/>
      <c r="E26" s="11"/>
      <c r="F26" s="67"/>
      <c r="G26" s="70"/>
      <c r="H26" s="76"/>
      <c r="I26" s="76"/>
      <c r="J26" s="26"/>
    </row>
    <row r="27" spans="1:10" ht="16.5">
      <c r="A27" s="16" t="s">
        <v>12</v>
      </c>
      <c r="B27" s="51" t="s">
        <v>185</v>
      </c>
      <c r="D27" s="11"/>
      <c r="E27" s="11"/>
      <c r="F27" s="67"/>
      <c r="G27" s="70"/>
      <c r="H27" s="76"/>
      <c r="I27" s="76"/>
      <c r="J27" s="26"/>
    </row>
    <row r="28" spans="1:10" ht="16.5">
      <c r="A28" s="9"/>
      <c r="B28" s="10" t="s">
        <v>206</v>
      </c>
      <c r="D28" s="11"/>
      <c r="G28" s="17"/>
      <c r="H28" s="77"/>
      <c r="J28" s="26"/>
    </row>
    <row r="30" ht="16.5">
      <c r="H30" s="7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6"/>
  <sheetViews>
    <sheetView zoomScalePageLayoutView="0" workbookViewId="0" topLeftCell="A1">
      <selection activeCell="J22" sqref="J22"/>
    </sheetView>
  </sheetViews>
  <sheetFormatPr defaultColWidth="9.00390625" defaultRowHeight="16.5"/>
  <cols>
    <col min="4" max="4" width="12.50390625" style="0" customWidth="1"/>
    <col min="5" max="5" width="18.00390625" style="0" customWidth="1"/>
    <col min="9" max="9" width="11.625" style="0" bestFit="1" customWidth="1"/>
  </cols>
  <sheetData>
    <row r="1" spans="1:10" ht="19.5">
      <c r="A1" s="200" t="s">
        <v>232</v>
      </c>
      <c r="B1" s="201"/>
      <c r="C1" s="201"/>
      <c r="D1" s="201"/>
      <c r="E1" s="201"/>
      <c r="F1" s="201"/>
      <c r="G1" s="201"/>
      <c r="H1" s="201"/>
      <c r="I1" s="201"/>
      <c r="J1" s="113"/>
    </row>
    <row r="2" spans="1:10" ht="16.5">
      <c r="A2" s="9"/>
      <c r="B2" s="10"/>
      <c r="C2" s="10"/>
      <c r="D2" s="11"/>
      <c r="E2" s="11"/>
      <c r="F2" s="9"/>
      <c r="G2" s="13"/>
      <c r="H2" s="14"/>
      <c r="I2" s="52"/>
      <c r="J2" s="26"/>
    </row>
    <row r="3" spans="1:10" ht="66">
      <c r="A3" s="2" t="s">
        <v>216</v>
      </c>
      <c r="B3" s="2" t="s">
        <v>217</v>
      </c>
      <c r="C3" s="2" t="s">
        <v>218</v>
      </c>
      <c r="D3" s="3" t="s">
        <v>219</v>
      </c>
      <c r="E3" s="3" t="s">
        <v>220</v>
      </c>
      <c r="F3" s="3" t="s">
        <v>5</v>
      </c>
      <c r="G3" s="4" t="s">
        <v>6</v>
      </c>
      <c r="H3" s="4" t="s">
        <v>7</v>
      </c>
      <c r="I3" s="5" t="s">
        <v>221</v>
      </c>
      <c r="J3" s="3" t="s">
        <v>222</v>
      </c>
    </row>
    <row r="4" spans="1:10" ht="16.5">
      <c r="A4" s="114">
        <v>2</v>
      </c>
      <c r="B4" s="2" t="s">
        <v>223</v>
      </c>
      <c r="C4" s="2">
        <v>51303</v>
      </c>
      <c r="D4" s="40" t="s">
        <v>224</v>
      </c>
      <c r="E4" s="39" t="s">
        <v>225</v>
      </c>
      <c r="F4" s="3" t="s">
        <v>226</v>
      </c>
      <c r="G4" s="4">
        <v>15</v>
      </c>
      <c r="H4" s="53">
        <v>200000</v>
      </c>
      <c r="I4" s="115">
        <f>G4*H4</f>
        <v>3000000</v>
      </c>
      <c r="J4" s="39"/>
    </row>
    <row r="5" spans="1:10" ht="33">
      <c r="A5" s="114">
        <v>3</v>
      </c>
      <c r="B5" s="2" t="s">
        <v>223</v>
      </c>
      <c r="C5" s="2">
        <v>51303</v>
      </c>
      <c r="D5" s="40" t="s">
        <v>224</v>
      </c>
      <c r="E5" s="39" t="s">
        <v>227</v>
      </c>
      <c r="F5" s="3" t="s">
        <v>226</v>
      </c>
      <c r="G5" s="4">
        <v>51</v>
      </c>
      <c r="H5" s="53">
        <v>3000</v>
      </c>
      <c r="I5" s="115">
        <f aca="true" t="shared" si="0" ref="I5:I11">G5*H5</f>
        <v>153000</v>
      </c>
      <c r="J5" s="39"/>
    </row>
    <row r="6" spans="1:10" ht="16.5">
      <c r="A6" s="114">
        <v>4</v>
      </c>
      <c r="B6" s="2" t="s">
        <v>223</v>
      </c>
      <c r="C6" s="2">
        <v>51303</v>
      </c>
      <c r="D6" s="40" t="s">
        <v>224</v>
      </c>
      <c r="E6" s="39" t="s">
        <v>228</v>
      </c>
      <c r="F6" s="3" t="s">
        <v>229</v>
      </c>
      <c r="G6" s="4">
        <v>1</v>
      </c>
      <c r="H6" s="53">
        <v>300000</v>
      </c>
      <c r="I6" s="115">
        <f t="shared" si="0"/>
        <v>300000</v>
      </c>
      <c r="J6" s="39"/>
    </row>
    <row r="7" spans="1:10" ht="16.5">
      <c r="A7" s="114"/>
      <c r="B7" s="2"/>
      <c r="C7" s="2"/>
      <c r="D7" s="40"/>
      <c r="E7" s="39"/>
      <c r="F7" s="3"/>
      <c r="G7" s="4"/>
      <c r="H7" s="53"/>
      <c r="I7" s="115">
        <f t="shared" si="0"/>
        <v>0</v>
      </c>
      <c r="J7" s="39"/>
    </row>
    <row r="8" spans="1:10" ht="16.5">
      <c r="A8" s="114"/>
      <c r="B8" s="2"/>
      <c r="C8" s="2"/>
      <c r="D8" s="40"/>
      <c r="E8" s="39"/>
      <c r="F8" s="3"/>
      <c r="G8" s="4"/>
      <c r="H8" s="53"/>
      <c r="I8" s="115">
        <f t="shared" si="0"/>
        <v>0</v>
      </c>
      <c r="J8" s="39"/>
    </row>
    <row r="9" spans="1:10" ht="16.5">
      <c r="A9" s="114"/>
      <c r="B9" s="2"/>
      <c r="C9" s="2"/>
      <c r="D9" s="40"/>
      <c r="E9" s="39"/>
      <c r="F9" s="3"/>
      <c r="G9" s="4"/>
      <c r="H9" s="53"/>
      <c r="I9" s="115">
        <f t="shared" si="0"/>
        <v>0</v>
      </c>
      <c r="J9" s="39"/>
    </row>
    <row r="10" spans="1:10" ht="16.5">
      <c r="A10" s="114"/>
      <c r="B10" s="2"/>
      <c r="C10" s="2"/>
      <c r="D10" s="40"/>
      <c r="E10" s="39"/>
      <c r="F10" s="3"/>
      <c r="G10" s="4"/>
      <c r="H10" s="53"/>
      <c r="I10" s="115">
        <f t="shared" si="0"/>
        <v>0</v>
      </c>
      <c r="J10" s="39"/>
    </row>
    <row r="11" spans="1:10" ht="16.5">
      <c r="A11" s="114"/>
      <c r="B11" s="2"/>
      <c r="C11" s="2"/>
      <c r="D11" s="40"/>
      <c r="E11" s="39"/>
      <c r="F11" s="3"/>
      <c r="G11" s="4"/>
      <c r="H11" s="53"/>
      <c r="I11" s="115">
        <f t="shared" si="0"/>
        <v>0</v>
      </c>
      <c r="J11" s="39"/>
    </row>
    <row r="12" spans="1:10" ht="16.5">
      <c r="A12" s="114"/>
      <c r="B12" s="2"/>
      <c r="C12" s="2"/>
      <c r="D12" s="40"/>
      <c r="E12" s="3" t="s">
        <v>230</v>
      </c>
      <c r="F12" s="3"/>
      <c r="G12" s="4"/>
      <c r="H12" s="4"/>
      <c r="I12" s="116">
        <f>SUM(I4:I6)</f>
        <v>3453000</v>
      </c>
      <c r="J12" s="39"/>
    </row>
    <row r="13" spans="1:10" ht="16.5">
      <c r="A13" s="30"/>
      <c r="B13" s="31"/>
      <c r="C13" s="31"/>
      <c r="D13" s="32"/>
      <c r="E13" s="32"/>
      <c r="F13" s="33"/>
      <c r="G13" s="34"/>
      <c r="H13" s="35"/>
      <c r="I13" s="55"/>
      <c r="J13" s="36"/>
    </row>
    <row r="14" spans="1:2" ht="16.5">
      <c r="A14" s="15" t="s">
        <v>11</v>
      </c>
      <c r="B14" s="51" t="s">
        <v>434</v>
      </c>
    </row>
    <row r="15" spans="1:2" ht="16.5">
      <c r="A15" s="16" t="s">
        <v>12</v>
      </c>
      <c r="B15" s="51" t="s">
        <v>435</v>
      </c>
    </row>
    <row r="16" ht="16.5">
      <c r="B16" s="51" t="s">
        <v>436</v>
      </c>
    </row>
  </sheetData>
  <sheetProtection/>
  <mergeCells count="1">
    <mergeCell ref="A1:I1"/>
  </mergeCells>
  <dataValidations count="2">
    <dataValidation type="whole" operator="greaterThan" allowBlank="1" showInputMessage="1" showErrorMessage="1" sqref="G2:G13">
      <formula1>0</formula1>
    </dataValidation>
    <dataValidation operator="greaterThan" allowBlank="1" showInputMessage="1" showErrorMessage="1" sqref="F2:F13 H2:H13"/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grace</cp:lastModifiedBy>
  <cp:lastPrinted>2019-05-14T09:51:14Z</cp:lastPrinted>
  <dcterms:created xsi:type="dcterms:W3CDTF">2016-04-26T03:21:42Z</dcterms:created>
  <dcterms:modified xsi:type="dcterms:W3CDTF">2019-05-21T03:37:19Z</dcterms:modified>
  <cp:category/>
  <cp:version/>
  <cp:contentType/>
  <cp:contentStatus/>
</cp:coreProperties>
</file>